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O:\Common\RESOURCES\CDS\DRAFTS\0725_Drafts\VSA Contractor Evaluation_excel update\"/>
    </mc:Choice>
  </mc:AlternateContent>
  <xr:revisionPtr revIDLastSave="0" documentId="8_{400C5AC1-48D7-410E-AAFF-1062FD4CAA4D}" xr6:coauthVersionLast="47" xr6:coauthVersionMax="47" xr10:uidLastSave="{00000000-0000-0000-0000-000000000000}"/>
  <bookViews>
    <workbookView xWindow="28680" yWindow="-135" windowWidth="29040" windowHeight="15720" xr2:uid="{00000000-000D-0000-FFFF-FFFF00000000}"/>
  </bookViews>
  <sheets>
    <sheet name="Const. Phase" sheetId="1" r:id="rId1"/>
    <sheet name="Sheet2" sheetId="2" r:id="rId2"/>
    <sheet name="Sheet3" sheetId="3" r:id="rId3"/>
    <sheet name="export" sheetId="4" r:id="rId4"/>
    <sheet name="export (2)" sheetId="5" r:id="rId5"/>
  </sheets>
  <definedNames>
    <definedName name="_xlnm.Print_Area" localSheetId="0">'Const. Phase'!$A$1:$G$118</definedName>
    <definedName name="Sec_Avgs">'Const. Phase'!$G$42,'Const. Phase'!$G$55,'Const. Phase'!$G$65,'Const. Phase'!$G$75,'Const. Phase'!$G$85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G15" i="1"/>
  <c r="G55" i="1" l="1"/>
  <c r="G65" i="1"/>
  <c r="G75" i="1"/>
  <c r="G42" i="1"/>
  <c r="G85" i="1" l="1"/>
  <c r="G84" i="1" l="1"/>
  <c r="G74" i="1"/>
  <c r="A78" i="1"/>
  <c r="A79" i="1" s="1"/>
  <c r="A80" i="1" s="1"/>
  <c r="G41" i="1"/>
  <c r="G54" i="1"/>
  <c r="G64" i="1"/>
  <c r="A13" i="1"/>
  <c r="A14" i="1" s="1"/>
  <c r="A15" i="1" s="1"/>
  <c r="A16" i="1" s="1"/>
  <c r="A17" i="1" s="1"/>
  <c r="A18" i="1" s="1"/>
  <c r="A21" i="1" s="1"/>
  <c r="A45" i="1"/>
  <c r="A46" i="1"/>
  <c r="A47" i="1" s="1"/>
  <c r="A58" i="1"/>
  <c r="A59" i="1" s="1"/>
  <c r="A60" i="1" s="1"/>
  <c r="A61" i="1" s="1"/>
  <c r="A62" i="1" s="1"/>
  <c r="A101" i="1"/>
  <c r="G89" i="1" l="1"/>
  <c r="G88" i="1"/>
  <c r="A48" i="1"/>
  <c r="A49" i="1" s="1"/>
  <c r="A50" i="1" s="1"/>
  <c r="A51" i="1" s="1"/>
  <c r="A52" i="1" s="1"/>
</calcChain>
</file>

<file path=xl/sharedStrings.xml><?xml version="1.0" encoding="utf-8"?>
<sst xmlns="http://schemas.openxmlformats.org/spreadsheetml/2006/main" count="645" uniqueCount="315">
  <si>
    <t>University of Illinois</t>
  </si>
  <si>
    <t>Instructions:</t>
  </si>
  <si>
    <t>Boxes highlighted in blue require input from the evaluator.</t>
  </si>
  <si>
    <t>Project Name:</t>
  </si>
  <si>
    <t>Date:</t>
  </si>
  <si>
    <t>Complete the project specific data, date and your name.</t>
  </si>
  <si>
    <t>Project Location:</t>
  </si>
  <si>
    <t>UI Project #:</t>
  </si>
  <si>
    <t>CDB Project #:</t>
  </si>
  <si>
    <t>Evaluator Name:</t>
  </si>
  <si>
    <t>QUANTITATIVE MEASUREMENTS:</t>
  </si>
  <si>
    <t>Original Total Construction Contract Amount:</t>
  </si>
  <si>
    <t>Number of Change Orders Issued:</t>
  </si>
  <si>
    <t>Total Dollar Value of Change Orders (CO):</t>
  </si>
  <si>
    <t>Percentage of CO to Total Contract Amount:</t>
  </si>
  <si>
    <t>This number will be automatically generated.</t>
  </si>
  <si>
    <t>COMMENTS:</t>
  </si>
  <si>
    <t>Provide any written comments on the quantitative items regarding minimal or excessive number of changes or clarifications needed to complete the project per program.</t>
  </si>
  <si>
    <t>SCORING LEGEND:</t>
  </si>
  <si>
    <t>(5) Excellent; (4) Good; (3) Satisfactory; (2) Less than Satisfactory; (1) Unacceptable; (0) Not applicable</t>
  </si>
  <si>
    <t>QUALITATIVE MEASUREMENTS: ("To what level…")</t>
  </si>
  <si>
    <t>Score</t>
  </si>
  <si>
    <t>SECTION SCORE:</t>
  </si>
  <si>
    <t>SECTION AVERAGE SCORE:</t>
  </si>
  <si>
    <t>TOTAL SCORE:</t>
  </si>
  <si>
    <t>AVERAGE SCORE:</t>
  </si>
  <si>
    <t>COMMENTS:  (Required for scores of less than 3)</t>
  </si>
  <si>
    <t>RECOMMENDATIONS:</t>
  </si>
  <si>
    <t>LIMITATIONS:</t>
  </si>
  <si>
    <t>CONTRACTOR EVALUATION</t>
  </si>
  <si>
    <t>Contractor Name:</t>
  </si>
  <si>
    <t>did the Contractor coordinate work with the utilities and appropriately schedule any required outages?</t>
  </si>
  <si>
    <t>Total Dollar Value of Liquidated Damages Assessed:</t>
  </si>
  <si>
    <t>Actual Date of Substantial Completion:</t>
  </si>
  <si>
    <t>Schedule Variance:</t>
  </si>
  <si>
    <t>Provide any written comments on those qualitative items that are scored less than a 3.  Also, provide comments for those areas where the Contractor performed well.</t>
  </si>
  <si>
    <t>For each question asked, provide a 0-5 score based on the level of performance provided by the Contractor.  If a 0 is used because the question does not apply to this project, then this question will not be included in the average score calculated below. (Typical for all Qualitative Questions)</t>
  </si>
  <si>
    <t>The date on the Certificate of Substantial Completion.</t>
  </si>
  <si>
    <t>The date provided by the Contractor's original schedule (or approved revised schedule).</t>
  </si>
  <si>
    <t>Provide your opinion on this Contractor.  Would you want to work with them again?  If so, are there any limitations (size of project, project type, person at the firm you enjoyed working with, etc.)</t>
  </si>
  <si>
    <t>Would you recommend contracting with this Contractor for future projects?</t>
  </si>
  <si>
    <t>(Y) Yes; (N) No; (C) Conditional, would use Contractor again but with limitations listed below</t>
  </si>
  <si>
    <t>did the Contractor turn in submittals in a timely manner?</t>
  </si>
  <si>
    <t>Notice to Proceed Start Date:</t>
  </si>
  <si>
    <t>The start date indicated on the Notice to Proceed letter.</t>
  </si>
  <si>
    <t>did the Contractor complete the post-award documentation (insurance forms, schedule of values, project schedule, etc) in a timely manner?</t>
  </si>
  <si>
    <t>The total contract amount for construction for this Contractors portion of work.</t>
  </si>
  <si>
    <t>Normally completed at Substantial Completion, but may be used during construction as means to provide feedback to contract areas of poor performance</t>
  </si>
  <si>
    <t>CONSTRUCTION PHASE</t>
  </si>
  <si>
    <t>Original Date of Substantial Completion:</t>
  </si>
  <si>
    <t>Revised Substantial Completion Date per Executed Change Order</t>
  </si>
  <si>
    <t>Was schedule variance a result of other contractors? (Yes/No/Combined)</t>
  </si>
  <si>
    <t>did the Contractor comply with wage rates, labor laws and regulations indicated in the specifications (Diversity, Project Goals, etc.)?</t>
  </si>
  <si>
    <t>Did the Contractor report any/all safety issues at every OAC meeting?</t>
  </si>
  <si>
    <t>Did the contractor cause any schedule delays to the project?</t>
  </si>
  <si>
    <t>Did the Contractor submit and implement a project specific safety plan?</t>
  </si>
  <si>
    <t>Rank the five categories based on the criteria outlined in each one.</t>
  </si>
  <si>
    <t>Safety</t>
  </si>
  <si>
    <t>Schedule</t>
  </si>
  <si>
    <t>Was the Contractor effective in scheduling the work and organizing construction
operations?</t>
  </si>
  <si>
    <t>Did the Contractor submit regular updates to the schedule and revised progress
schedules as appropriate?</t>
  </si>
  <si>
    <t>Did the Contractor have adequate equipment, tools and materials to maintain the
project schedule?</t>
  </si>
  <si>
    <t>Did the Contractor have sufficient competent personnel to keep the project on
schedule?</t>
  </si>
  <si>
    <t>COORDINATION AND SUPERVISION:</t>
  </si>
  <si>
    <t>Was the Contractor represented at progress (OAC) meetings by a person with
appropriate decision making authority?</t>
  </si>
  <si>
    <t>Did the Contractor work with the Client and Project Manager to maintain occupancy
and traffic flow in areas impacted by remodeling, renovation and/or additions?</t>
  </si>
  <si>
    <t>Did the Contractor effectively manage other Prime Contractors, their own workforces
and any sub‐contractors?</t>
  </si>
  <si>
    <t>Did the Contractor submit the appropriate waivers as required by the Contract
Documents?</t>
  </si>
  <si>
    <t>Responsiveness</t>
  </si>
  <si>
    <t>Was the Contractor proactive in notifying the PSC and/or University of any
deficiencies or problems with the Contract Documents?</t>
  </si>
  <si>
    <t>Did the Contractor proactivly work with the PSC to resolve any conflicts between
conditions on‐site and the Contract Documents without additional cost or delays?</t>
  </si>
  <si>
    <t>Was the Contractor responsive and cooperative with the University client and Project
Manager?</t>
  </si>
  <si>
    <t>Would you recommend contracting with the Contractor for projects with this budget range?</t>
  </si>
  <si>
    <t>Did the Contractor respond to RFP/CO's in a timely manner after receipt from the
PSC?</t>
  </si>
  <si>
    <t>Did the Contractor complete all punchlist items within the required timeline?</t>
  </si>
  <si>
    <t>Did the Contractor respond to warranty calls within a satisfactory time and completed work to resolve the issues?</t>
  </si>
  <si>
    <t>PROJECT / FINAL CLOSEOUT</t>
  </si>
  <si>
    <t>Was Client negatively impacted by schedule variance? (Yes/No)</t>
  </si>
  <si>
    <t>LESSONS LEARNED:</t>
  </si>
  <si>
    <t xml:space="preserve">Provide any lessons learned from completing this project to help others not make the same mistakes. </t>
  </si>
  <si>
    <t>Did the Contractor provide closeout documentation (warranties, manuals, as-builts, etc) in a timely manner?</t>
  </si>
  <si>
    <t>The quantitative section should be completed prior to the qualitative.  Provide the quantitative measurements to any project team members requested to complete an evaluation.  If this is an "Advisory" Evaluation the Quantitative Measurement do not need to be filled out.</t>
  </si>
  <si>
    <t>Information from PRZM</t>
  </si>
  <si>
    <t>Total Changes:</t>
  </si>
  <si>
    <t>THE BID DOCUMENTS DID NOT SHOW THIS WORK ON THE DRAWINGS.</t>
  </si>
  <si>
    <t>PSC OMISSION</t>
  </si>
  <si>
    <t>LUMP SUM</t>
  </si>
  <si>
    <t>APPROVED</t>
  </si>
  <si>
    <t>A HARD CEILING NEEDS TO BE DEMOLISHED THAT WAS NOT SHOWN ON THE DRAWINGS AT THE NEW DOOR TO THE WORK ROOM AT THE GROUND FLOOR.</t>
  </si>
  <si>
    <t>10600-31</t>
  </si>
  <si>
    <t>CO 008</t>
  </si>
  <si>
    <t>RFP 011</t>
  </si>
  <si>
    <t>CREDIT FOR WORK NOT REQUIRED.</t>
  </si>
  <si>
    <t>POTENTIAL</t>
  </si>
  <si>
    <t>THE EXISTING FLOOR DRAIN AT THE VENDING AREA CAN REMAIN. NO NEW WATER LINE IS REQUIRED. PROVIDE A CREDIT FOR THE WORK DESCRIBED ON P101, FOR WORK NOT REQUIRED. SUMMARIZED BELOW. ¿ EXISTING ¾¿ CW DROP TO REMAIN ¿ EXISTING FLOOR DRAIN TO REMAIN ¿ NO SAW CUTTING OF SLAB REQUIRED FOR NEW DRAIN ¿ NO NEW ¾¿ CW LINE REQUIRED FOR VENDING MACHINES ¿ NO NEW FD REQUIRED AND NO NEW VENT</t>
  </si>
  <si>
    <t>10600-8</t>
  </si>
  <si>
    <t>CO 010</t>
  </si>
  <si>
    <t>RFP 007</t>
  </si>
  <si>
    <t>PLASTER DEMO &amp; FLOOR PREP AT ALL-GENDER RESTR</t>
  </si>
  <si>
    <t>UNFORESEEN CONDITIONS</t>
  </si>
  <si>
    <t>INCREASED CMU AND PLASTER DEMOLITION TO ACCOMMODATE ASK-01 FOR ALL-GENDER RESTROOMS. INCREASED FLOOR PREP IN ALL-GENDER RESTROOMS - THE DEMOLITION CREATED FLOOR CAVITIES THAT NEEDED TO FILLED/REPAIRED.</t>
  </si>
  <si>
    <t>10600-37</t>
  </si>
  <si>
    <t>CO036</t>
  </si>
  <si>
    <t>P039</t>
  </si>
  <si>
    <t>ADJUST DUCTWORK FOR CMU WALL INSTALLATION</t>
  </si>
  <si>
    <t>REMOVE AND REINSTALL EXISTING DUCTWORK TO ALLOW FOR CMU WALL INSTALLATION ON THE THIRD FLOOR NEAR THE DRINKING FOUNTAIN. FIELD CONDITION DISCOVERY.</t>
  </si>
  <si>
    <t>10600-36</t>
  </si>
  <si>
    <t>CO035</t>
  </si>
  <si>
    <t>P038</t>
  </si>
  <si>
    <t>EXHAUST FAN POWER CONVERSION: 120V TO 480V</t>
  </si>
  <si>
    <t>PLANS INDICATED THAT EXISTING EXHAUST FAN POWER WAS 480V, POWER VERIFIED IN FIELD TO BE 120V. CHANGE FOR WORK RELATED TO CONVERT TO 480V POWER.</t>
  </si>
  <si>
    <t>10600-35</t>
  </si>
  <si>
    <t>CO034</t>
  </si>
  <si>
    <t>P037</t>
  </si>
  <si>
    <t>ALL GENDER RESTROOM DOOR OPENING MODIFICATION</t>
  </si>
  <si>
    <t>DEMOLITION AND DOOR OPENING MODIFICATIONS HAD TO BE PERFORMED FOR THE ALL GENDER RESTROOM DUE TO UNFORESEEN DOOR FRAME AND WALL CONNECTIONS. THE FRAMERS WERE ORDERED BEFORE THE CONDITION WAS DISCOVERED AND MODIFIED IN THE FIELD.</t>
  </si>
  <si>
    <t>10600-34</t>
  </si>
  <si>
    <t>CO033</t>
  </si>
  <si>
    <t>P036</t>
  </si>
  <si>
    <t>REPLACE TOILET PARTITION PILASTERS.</t>
  </si>
  <si>
    <t>STAFF CHANGES/SCOPE</t>
  </si>
  <si>
    <t>ORIGINAL SCOPE:; AT MEN'S TOILET ROOM 07, WOMEN'S TOILET ROOMS 01 AND 344: REPLACE THE EXISTING TOILET PARTITION PILASTERS PER ASK 10-11, RFP 28.; UPDATE:; GLOBAL SUPPLY DOES NOT PROVIDE A PILASTER WITH HEADRAIL AT 7'-0".; THE UPDATED PILASTERS HAVE A HEADRAIL WITH MAXIMUM CLEARANCE OF 6'-9" BELOW THE RAILS.; THERE IS AN INCREASE IN MATERIAL COSTS ABOVE THE APPROVED RFP 28/CO 25.</t>
  </si>
  <si>
    <t>10600-33</t>
  </si>
  <si>
    <t>CO031</t>
  </si>
  <si>
    <t>P035</t>
  </si>
  <si>
    <t>TO MAINTAIN CONSTRUCTION SCHEDULE</t>
  </si>
  <si>
    <t>THE EXISTING TRANSFER GRILLE NEEDS TO HAVE A SIGHT PROOF VENT INSTALLED.</t>
  </si>
  <si>
    <t>10600-29</t>
  </si>
  <si>
    <t>CO029</t>
  </si>
  <si>
    <t>P032</t>
  </si>
  <si>
    <t>MAINTAIN CONSTRUCTION SCHEDULE</t>
  </si>
  <si>
    <t>AT THE CORRIDOR AT THE THIRD FLOOR THERE IS AN EXISTING CABLE TRAY THAT IS SUPPORTED OFF OF THE WALL THAT WAS DEMOLISHED AND REQUIRES TO BE SUPPORTED TO NEW INSTALLED CMU WALL.</t>
  </si>
  <si>
    <t>10600-28</t>
  </si>
  <si>
    <t>CO026</t>
  </si>
  <si>
    <t>P031</t>
  </si>
  <si>
    <t>THE EXISTING FIRE ALARM HANDSET NOT SHOWN ON DRAWINGS TO BE REMOVED AND REINSTALLED IN NEW WALL.</t>
  </si>
  <si>
    <t>10600-26</t>
  </si>
  <si>
    <t>CO027</t>
  </si>
  <si>
    <t>P030</t>
  </si>
  <si>
    <t>THE ARCHITECTURAL DRAWINGS MISSED THE KEY NOTE TO IDENTIFY AN ELECTRIC HAND DRYER AT THE THIRD FLOOR WOMEN'S RESTROOM</t>
  </si>
  <si>
    <t>10600-25</t>
  </si>
  <si>
    <t>CO028</t>
  </si>
  <si>
    <t>P029</t>
  </si>
  <si>
    <t>INSTALLED TOILET PARTITIONS REQUIRE ADDITIONAL SUPPORT.</t>
  </si>
  <si>
    <t>10600-24</t>
  </si>
  <si>
    <t>CO025</t>
  </si>
  <si>
    <t>P028</t>
  </si>
  <si>
    <t>THE USER HAS REQUESTED THAT THE FLOOR MATERIAL AT THE VENDING AREA BE REPLACED WITH THE NEW FORBO MARMOLEUM 20" X 20", NOT INCLUDED IN THE PREVIOUS CHANGE ORDER 003.</t>
  </si>
  <si>
    <t>CLIENT REQUEST</t>
  </si>
  <si>
    <t>THE USER HAS REQUESTED THAT THE FLOOR MATERIAL AT THE VENDING AREA BE REPLACED WITH THE NEW FORBO MARMOLEUM 20" X 20", NOT INCLUDED IN THE PREVIOUS CHANGE ORDER 003.; PROVIDE AND INSTALL NEW 20" X 20" AT VENDING AREA, 115 SQUARE FEET.</t>
  </si>
  <si>
    <t>10600-23</t>
  </si>
  <si>
    <t>CO024</t>
  </si>
  <si>
    <t>P027</t>
  </si>
  <si>
    <t>THE MECHANICAL DRAWINGS DID NOT INCLUDE THE TEMPERATURE CONTROL WORK TO INSTALL THE NEW MOTOR FOR THE EXHAUST FAN FOR THE NORTHEAST TOILET ROOMS.</t>
  </si>
  <si>
    <t>THE MECHANICAL DRAWINGS DID NOT INCLUDE THE TEMPERATURE CONTROL WORK TO INSTALL THE NEW MOTOR FOR THE EXHAUST FAN FOR THE NORTHEAST TOILET ROOMS.; ADDITIONAL WORK REQUIRED TO COMPLETE THE INSTALLATION OF THE NEW MOTOR REQUIRED FOR THE EXHAUST FAN INCLUDES:; MODIFYING TWO (2) EXISTING CONTROL CONDUITS AND COMPLETE CONTROL WIRING TERMINATIONS IN NEW FAN STARTER FOR EXISTING FAN EF 04 AT THE 9TH FLOOR MECHANICAL ROOM. ; DEMO OF EXISTING CONDUIT AND CONTROL CABLING FOR EF-4; INSTALL NEW CONDUIT AND CABLING TO NEW STARTER; TERMINATIONS</t>
  </si>
  <si>
    <t>10600-22</t>
  </si>
  <si>
    <t>CO023</t>
  </si>
  <si>
    <t>P026</t>
  </si>
  <si>
    <t>TO MAINTAIN SCHEDULE</t>
  </si>
  <si>
    <t>THE DRAWINGS DID NOT INDICATE THE REQUIRED REVISIONS TO THE SWITCHING OF THE LIGHTING, EXIT SIGNS AND FIRE ALARM REQUIRED WITH THE ADDITION OF THE PARTITION AND DOOR ADDED TO CORRIDOR C040.</t>
  </si>
  <si>
    <t>10600-21</t>
  </si>
  <si>
    <t>CO019</t>
  </si>
  <si>
    <t>P025</t>
  </si>
  <si>
    <t>THE NORTH WALL OF THE WOMEN'S TOILET ROOM 0342 DOES NOT EXTEND TO THE BOTTOM OF THE SLAB.</t>
  </si>
  <si>
    <t>10600-18</t>
  </si>
  <si>
    <t>CO021</t>
  </si>
  <si>
    <t>P024</t>
  </si>
  <si>
    <t>THE EAST WALL OF ROOMS 0040 AND 0044 WAS FOUND NOT TO EXTEND TO THE SLAB ABOVE, AND WITH THE ACOUSTICAL TILE CEILING INSTALLED, THERE WOULD BE NO SOUND SEPARATION FROM THE ALL GENDER RESTROOMS AND THE LAB ROOM. THE USER IS REQUESTING THAT THE WALL EXTEND TO THE THE SLAB ABOVE THE CEILING TO PROVIDE ACOUSTICAL SEPARATION.</t>
  </si>
  <si>
    <t>10600-17</t>
  </si>
  <si>
    <t>CO020</t>
  </si>
  <si>
    <t>P023</t>
  </si>
  <si>
    <t>AT WEST WALLS OF ALL GENDER ROOMS 0040 AND 0044, THE DRAWINGS INDICATED PAINTED PLASTER WALLS. DUE TO UNFORESEEN CONDITIONS, AT 0044 THE WALL IS EXISTING CLAY TILE THAT DOES NOT PROVIDE AN ADEQUATE SURFACE FOR PLASTER.</t>
  </si>
  <si>
    <t>10600-15</t>
  </si>
  <si>
    <t>CO016</t>
  </si>
  <si>
    <t>P022</t>
  </si>
  <si>
    <t>DUE TO UNFORESEEN CONDITIONS, THE WEST WALLS AT THE MEN'S AND WOMEN'S RESTROOMS, THAT ARE TO BE PAINTED, NEED TO HAVE A LAYER OF ABUSE RESISTANT GYPSUM BOARD APPLIED TO PROVIDE A FINISHED WALL SURFACE FOR PAINTING.</t>
  </si>
  <si>
    <t>10600-13</t>
  </si>
  <si>
    <t>CO015</t>
  </si>
  <si>
    <t>P021</t>
  </si>
  <si>
    <t>THE DRAWINGS DID NOT INDICATE THE EXISTING CONDITIONS AT CORRIDOR C0040 AND THE VENDING AREA 0040A. THERE IS A CEILING HEIGHT DIFFERENCE THAT WILL REQUIRE A PAINTED GYPSUM BOARD SOFFIT. ADDITIONAL PLASTER PATCHING AND CEILING PATCHING IS REQUIRED AT WALLS AT THE CORRIDOR C0040 NEAR THE ALL GENDER TOILET ROOMS NOT SHOWN ON DRAWINGS.</t>
  </si>
  <si>
    <t>10600-10</t>
  </si>
  <si>
    <t>CO012</t>
  </si>
  <si>
    <t>P020</t>
  </si>
  <si>
    <t>THE USER HAS REQUESTED TO CHANGE THE CEILING MATERIAL FROM PAINTED GYPSUM BOARD TO ACOUSTICAL TILE CEILING AT ROOMS 0342 AND 0348.</t>
  </si>
  <si>
    <t>PROVIDE CREDIT FOR LABOR AND MATERIALS TO INSTALL THE PAINTED GYPSUM BOARD CEILING AND PROVIDE AND INSTALLED NEW ACOUSTICAL CEILING TILE AND GRID AT ROOM 0342 AND 0348 AS SHOWN IN THE ATTACHED SKETCH. PATCH CEILING AT PERIMETER AS REQUIRED.</t>
  </si>
  <si>
    <t>10600-11</t>
  </si>
  <si>
    <t>CO013</t>
  </si>
  <si>
    <t>P019</t>
  </si>
  <si>
    <t>DUE TO UNFORESEEN CONDITIONS, THE WALL AT ROOM 046, HAS MULTIPLE AREAS THAT NEED TO BE PATCH AND FILLED IN TO PROVIDE A FINISHED PAINTED FINISH.</t>
  </si>
  <si>
    <t>DUE TO UNFORESEEN CONDITIONS, THE WALL AT ROOM 046, HAS MULTIPLE AREAS THAT NEED TO BE PATCH AND FILLED IN TO PROVIDE A FINISHED PAINTED FINISH. A LAYER OF ABUSE RESISTANT GYPSUM BOARD IS TO BE APPLIED TO THE EXISTING WALL AND PAINTED.</t>
  </si>
  <si>
    <t>10600-12</t>
  </si>
  <si>
    <t>CO014</t>
  </si>
  <si>
    <t>P018</t>
  </si>
  <si>
    <t>THE USER HAS REQUESTED THAT THE GYPSUM BOARD CEILING AT THE GROUND FLOOR MEN'S ROOM 0007, WOMEN'S ROOM 0001, ALL GENDER RESTROOMS ROOM 0040, 0044 AND 0046 BE CHANGED TO SUSPENDED ACOUSTICAL TILE CEILING TO AVOID THE MULTIPLE ACCESS PANELS THAT WOULD HAVE BEEN REQUIRED IN THE GYPSUM BOARD CEILING TO PROVIDE ACCESS TO ALL DEVICES.</t>
  </si>
  <si>
    <t>10600-27</t>
  </si>
  <si>
    <t>P017</t>
  </si>
  <si>
    <t>PROVIDE ADDITIONAL CEILING ACCESS PANELS FOR EXISTING CONDITIONS, DEVICES AND CEILING ACCESS PER REQUEST OF UIUC INSPECTORS.</t>
  </si>
  <si>
    <t>PROVIDE ADDITIONAL CEILING ACCESS PANELS FOR EXISTING CONDITIONS, DEVICES AND CEILING ACCESS PER REQUEST OF UIUC INSPECTORS. PROVIDE AND INSTALL 4 NEW 18IN X 18IN ACCESS PANELS, RELOCATE EXISTING FRAMING TO ACCOMMODATE NEW ACCESS PANEL LOCATIONS AND AND PROVIDE AND INSTALL PLYWOOD.</t>
  </si>
  <si>
    <t>10600-14</t>
  </si>
  <si>
    <t>CO022</t>
  </si>
  <si>
    <t>P016</t>
  </si>
  <si>
    <t>AN EXISTING THERMOSTAT NEEDS TO BE RELOCATED NOT PREVIOUSLY SHOWN ON THE DRAWINGS.</t>
  </si>
  <si>
    <t>10600-30</t>
  </si>
  <si>
    <t>CO030</t>
  </si>
  <si>
    <t>P015</t>
  </si>
  <si>
    <t>EXISTING MASONRY HAD TO BE REPLACED DUE TO POOR ORIGINAL CONSTRUCTION.</t>
  </si>
  <si>
    <t>SEVERAL AREAS THAT NEED ADDITIONAL REMOVAL AND PATCHING AFTER DEMOLITION OF CERAMIC TILE AND WALLS.</t>
  </si>
  <si>
    <t>10600-7</t>
  </si>
  <si>
    <t>CO009</t>
  </si>
  <si>
    <t>P013</t>
  </si>
  <si>
    <t>NEED TO REVISE LAYOUT PER EXISTING PLUMBING PIPES TO REMAIN.</t>
  </si>
  <si>
    <t>10600-16</t>
  </si>
  <si>
    <t>CO007</t>
  </si>
  <si>
    <t>P010</t>
  </si>
  <si>
    <t>NEED TO RAISE SPRINKLER LINES TO BE ABOVE THE CEILINGS AT CORRIDOR C46 AND GROUND FLOOR MEN'S AND WOMEN'S RESTROOMS.</t>
  </si>
  <si>
    <t>10600-20</t>
  </si>
  <si>
    <t>CO018</t>
  </si>
  <si>
    <t>P009</t>
  </si>
  <si>
    <t>HIGHER SLAB LEVEL</t>
  </si>
  <si>
    <t>10600-19</t>
  </si>
  <si>
    <t>CO017</t>
  </si>
  <si>
    <t>P005</t>
  </si>
  <si>
    <t>RETURN DUCT FROM AHU5 OVER JANITOR'S CLOSET DOES NOT ALLOW ACCESS TO PLUMBING PIPES.</t>
  </si>
  <si>
    <t>ADDED CONSTRUCTION COST TO REMOVE AND REPLACE RETURN AIR DUCT TO AHU5-IN JANITORS CLOSET TO ALLOW FOR ACCESS TO PLUMBING PIPES.</t>
  </si>
  <si>
    <t>10600-5</t>
  </si>
  <si>
    <t>DISCOVERED INFERIOR CLAY TILE WALL</t>
  </si>
  <si>
    <t>WALL TO BE RE-UTILIZED WAS FOUND TO BE INFERIOR CLAY TILE. THIS ADDED COST IS TO BUILD A NEW CMU WALL AFTER THE CLAY TILE WALL IS DEMOLISHED.</t>
  </si>
  <si>
    <t>10600-6</t>
  </si>
  <si>
    <t>THE USER REQUESTED ADDITIONAL FLOOR TILE REMOVAL AND NEW INSTALLATION AT THE GROUND FLOOR CORRIDOR.</t>
  </si>
  <si>
    <t>10600-3</t>
  </si>
  <si>
    <t>CLIENT HAS REQUESTED THAT A DUST PROOF ENCLOSURE BE INSTALLED AT ROOM 46C WHICH NEEDS TO BE SECURED AT ALL TIMES FOR ITEMS STORED IN THE ROOM.</t>
  </si>
  <si>
    <t>ROOM 46C NEEDS TO BE SECURED AT ALL TIMES FOR ITEMS STORED IN THE ROOM.</t>
  </si>
  <si>
    <t>10600-2</t>
  </si>
  <si>
    <t>LONG LEAD TIME NEEDS TO BE EXPEDITED TO MEET SCHEDULE-4" HEAD SECTION CAUSED MANUFACTURER TO EXPEDITE THE MAKING OF THESE DOOR FRAMES.</t>
  </si>
  <si>
    <t>DELIVERY/SCHEDULE</t>
  </si>
  <si>
    <t>CURRIES MFG . DOOR FRAME EXPEDITE TO MEET THE SUMMER SCHEDULE.</t>
  </si>
  <si>
    <t>10600-1</t>
  </si>
  <si>
    <t>THE HOLLOW METAL DOOR FRAME HEAD DIMENSION NEEDS TO BE REVISED FROM 2" TO 4" TO ACCOMMODATE THE CMU WALL CONSTRUCTION.</t>
  </si>
  <si>
    <t>10600-4</t>
  </si>
  <si>
    <t>Total</t>
  </si>
  <si>
    <t>Approved</t>
  </si>
  <si>
    <t>Pending</t>
  </si>
  <si>
    <t>Potential</t>
  </si>
  <si>
    <t>Justification</t>
  </si>
  <si>
    <t>Justification Code</t>
  </si>
  <si>
    <t>Type</t>
  </si>
  <si>
    <t>Status</t>
  </si>
  <si>
    <t>Description</t>
  </si>
  <si>
    <t>Budget Reference</t>
  </si>
  <si>
    <t>CO Number</t>
  </si>
  <si>
    <t>RFP Number</t>
  </si>
  <si>
    <t> Cancelled     Show: </t>
  </si>
  <si>
    <t> Approved  </t>
  </si>
  <si>
    <t> Pending  </t>
  </si>
  <si>
    <t> Potential  </t>
  </si>
  <si>
    <t>Select Statuses:  </t>
  </si>
  <si>
    <t>Vendor: AGAE Contractors Incorporated (@02676976)</t>
  </si>
  <si>
    <t>RFP/Change Orders for Contract: E0023721</t>
  </si>
  <si>
    <t>Project RFPs/Change Orders: PSYCHOLOGY LABORATORY - RESTROOM RENOVATIONS (U20015)</t>
  </si>
  <si>
    <t>Yes</t>
  </si>
  <si>
    <t>E0023721</t>
  </si>
  <si>
    <t>Unforeseen Conditions</t>
  </si>
  <si>
    <t>Plaster Demo &amp; Floor Prep at all-gender Restr</t>
  </si>
  <si>
    <t>Division 01 - General Work</t>
  </si>
  <si>
    <t>AGAE Contractors Inc.</t>
  </si>
  <si>
    <t>Adjust ductwork for CMU wall installation</t>
  </si>
  <si>
    <t>PSC Omission</t>
  </si>
  <si>
    <t>Exhaust Fan power conversion: 120V to 480V</t>
  </si>
  <si>
    <t>All Gender restroom door opening modification</t>
  </si>
  <si>
    <t>Client Request</t>
  </si>
  <si>
    <t>Install wood doors at doors 40A 40B and 344</t>
  </si>
  <si>
    <t>Staff Changes/Scope</t>
  </si>
  <si>
    <t>Replace toilet partition pilasters.</t>
  </si>
  <si>
    <t>An existing thermostat needs to be relocated not previously shown on the drawings.</t>
  </si>
  <si>
    <t>The existing transfer grille needs to have a sight proof vent installed.</t>
  </si>
  <si>
    <t>The architectural drawings missed the key note to identify an electric hand dryer at the third floor Women's Restroom</t>
  </si>
  <si>
    <t>The existing fire alarm handset not shown on drawings to be removed and reinstalled in new wall.</t>
  </si>
  <si>
    <t>At the corridor at the third floor there is an existing cable tray that is supported off of the wall that was demolished and requires to be supported to new installed CMU wall.</t>
  </si>
  <si>
    <t>Installed toilet partitions require additional support.</t>
  </si>
  <si>
    <t>The user has requested that the floor material at the vending area be replaced with the new Forbo Marmoleum 20" x 20" not included in the previous Change Order 003.</t>
  </si>
  <si>
    <t>The mechanical drawings did not include the temperature control work to install the new motor for the Exhaust Fan for the Northeast Toilet Rooms.</t>
  </si>
  <si>
    <t>Provide additional ceiling access panels for existing conditions devices and ceiling access per request of UIUC inspectors.</t>
  </si>
  <si>
    <t>The north wall of the Women's Toilet Room 0342 does not extend to the bottom of the slab.</t>
  </si>
  <si>
    <t>The east wall of Rooms 0040 and 0044 was found not to extend to the slab above and with the acoustical tile ceiling installed there would be no sound separation from the All Gender Restrooms and the Lab Room. The user is requesting that the wall extend to the the slab above the ceiling to provide acoustical separation.</t>
  </si>
  <si>
    <t>The drawings did not indicate the required revisions to the switching of the lighting exit signs and fire alarm required with the addition of the partition and door added to Corridor C040.</t>
  </si>
  <si>
    <t>Need to raise sprinkler lines to be above the ceilings at Corridor C46 and Ground Floor Men's and Women's Restrooms.</t>
  </si>
  <si>
    <t>Higher slab level</t>
  </si>
  <si>
    <t>At west walls of All Gender Rooms 0040 and 0044 the drawings indicated painted plaster walls. Due to unforeseen conditions at 0044 the wall is existing clay tile that does not provide an adequate surface for plaster.</t>
  </si>
  <si>
    <t>Due to unforeseen conditions the west walls at the Men's and Women's restrooms that are to be painted need to have a layer of abuse resistant gypsum board applied to provide a finished wall surface for painting.</t>
  </si>
  <si>
    <t>Due to unforeseen conditions the wall at Room 046 has multiple areas that need to be patch and filled in to provide a finished painted finish.</t>
  </si>
  <si>
    <t>The user has requested to change the ceiling material from painted gypsum board to acoustical tile ceiling at Rooms 0342 and 0348.</t>
  </si>
  <si>
    <t>The drawings did not indicate the existing conditions at corridor C0040 and the vending area 0040A. There is a ceiling height difference that will require a painted gypsum board soffit. Additional plaster patching and ceiling patching is required at walls at the corridor C0040 near the All Gender Toilet Rooms not shown on drawings.</t>
  </si>
  <si>
    <t>The user has requested that the gypsum board ceiling at the Ground Floor Men's Room 0007 Women's Room 0001 All Gender Restrooms Room 0040 0044 and 0046 be changed to suspended acoustical tile ceiling to avoid the multiple access panels that would have been required in the gypsum board ceiling to provide access to all devices.</t>
  </si>
  <si>
    <t>Plumbing work at Vending Machines</t>
  </si>
  <si>
    <t>Several areas that need additional removal and patching after demolition of ceramic tile and walls.</t>
  </si>
  <si>
    <t>A hard ceiling needs to be demolished that was not shown on the drawings at the new door to the Work Room at the Ground Floor.</t>
  </si>
  <si>
    <t>Need to revise layout per existing plumbing pipes to remain.</t>
  </si>
  <si>
    <t>During demolition the wall where the existing plumbing pipes for the sink to be removed was found to be a clay tile wall at the ground floor existing locker room.</t>
  </si>
  <si>
    <t>Existing ductwork in the way to get access to plumbing pipes</t>
  </si>
  <si>
    <t>Revise hollow metal head detail</t>
  </si>
  <si>
    <t>The user requested additional floor tile removal and new installation at the ground floor corridor.</t>
  </si>
  <si>
    <t>Room 46C needs to be secured at all times for items stored in the room.</t>
  </si>
  <si>
    <t>Delivery/Schedule</t>
  </si>
  <si>
    <t>Long lead time needs to be expedited to meet schedule</t>
  </si>
  <si>
    <t>CBM Approval</t>
  </si>
  <si>
    <t>Ready for Approval</t>
  </si>
  <si>
    <t>Date</t>
  </si>
  <si>
    <t>Contract Number</t>
  </si>
  <si>
    <t>Amount</t>
  </si>
  <si>
    <t>Classification</t>
  </si>
  <si>
    <t>Brief Description</t>
  </si>
  <si>
    <t>Division of Work</t>
  </si>
  <si>
    <t>Contractor</t>
  </si>
  <si>
    <t>CO #</t>
  </si>
  <si>
    <t>Surveyor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</si>
</sst>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8" formatCode="&quot;$&quot;#,##0.00_);[Red]\(&quot;$&quot;#,##0.00\)"/>
    <numFmt numFmtId="164" formatCode="0.0%"/>
    <numFmt numFmtId="165" formatCode="0.0"/>
  </numFmts>
  <fonts count="15" x14ac:knownFonts="1">
    <font>
      <sz val="10"/>
      <color theme="1"/>
      <name val="Arial"/>
      <family val="2"/>
    </font>
    <font>
      <sz val="11"/>
      <color theme="1"/>
      <name val="Calibri"/>
      <family val="2"/>
      <scheme val="minor"/>
    </font>
    <font>
      <b/>
      <sz val="10"/>
      <name val="Times New Roman"/>
      <family val="1"/>
    </font>
    <font>
      <b/>
      <i/>
      <sz val="10"/>
      <color theme="4" tint="-0.249977111117893"/>
      <name val="Arial"/>
      <family val="2"/>
    </font>
    <font>
      <sz val="10"/>
      <name val="Times New Roman"/>
      <family val="1"/>
    </font>
    <font>
      <i/>
      <sz val="10"/>
      <color theme="4" tint="-0.249977111117893"/>
      <name val="Arial"/>
      <family val="2"/>
    </font>
    <font>
      <sz val="10"/>
      <color indexed="8"/>
      <name val="Times New Roman"/>
      <family val="1"/>
    </font>
    <font>
      <b/>
      <sz val="10"/>
      <color indexed="8"/>
      <name val="Times New Roman"/>
      <family val="1"/>
    </font>
    <font>
      <b/>
      <sz val="12"/>
      <name val="Times New Roman"/>
      <family val="1"/>
    </font>
    <font>
      <sz val="8.5"/>
      <color theme="1"/>
      <name val="Tahoma"/>
      <family val="2"/>
    </font>
    <font>
      <b/>
      <sz val="8.5"/>
      <color theme="1"/>
      <name val="Tahoma"/>
      <family val="2"/>
    </font>
    <font>
      <u/>
      <sz val="11"/>
      <color theme="10"/>
      <name val="Calibri"/>
      <family val="2"/>
      <scheme val="minor"/>
    </font>
    <font>
      <b/>
      <sz val="8.5"/>
      <color rgb="FFFFFFFF"/>
      <name val="Tahoma"/>
      <family val="2"/>
    </font>
    <font>
      <b/>
      <sz val="10"/>
      <color rgb="FF006699"/>
      <name val="Tahoma"/>
      <family val="2"/>
    </font>
    <font>
      <b/>
      <sz val="11"/>
      <color rgb="FF006699"/>
      <name val="Tahoma"/>
      <family val="2"/>
    </font>
  </fonts>
  <fills count="7">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
      <patternFill patternType="solid">
        <fgColor rgb="FF6699CC"/>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rgb="FFCCCCCC"/>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right/>
      <top style="medium">
        <color rgb="FFCCCCCC"/>
      </top>
      <bottom style="medium">
        <color rgb="FFCCCCCC"/>
      </bottom>
      <diagonal/>
    </border>
    <border>
      <left style="medium">
        <color rgb="FFCCCCCC"/>
      </left>
      <right/>
      <top style="medium">
        <color rgb="FFCCCCCC"/>
      </top>
      <bottom style="medium">
        <color rgb="FFCCCCCC"/>
      </bottom>
      <diagonal/>
    </border>
    <border>
      <left/>
      <right/>
      <top/>
      <bottom style="medium">
        <color rgb="FFCCCCCC"/>
      </bottom>
      <diagonal/>
    </border>
    <border>
      <left/>
      <right/>
      <top style="thin">
        <color rgb="FFBBBB88"/>
      </top>
      <bottom/>
      <diagonal/>
    </border>
    <border>
      <left/>
      <right/>
      <top/>
      <bottom style="thin">
        <color rgb="FFBBBB88"/>
      </bottom>
      <diagonal/>
    </border>
  </borders>
  <cellStyleXfs count="3">
    <xf numFmtId="0" fontId="0" fillId="0" borderId="0"/>
    <xf numFmtId="0" fontId="1" fillId="0" borderId="0"/>
    <xf numFmtId="0" fontId="11" fillId="0" borderId="0" applyNumberFormat="0" applyFill="0" applyBorder="0" applyAlignment="0" applyProtection="0"/>
  </cellStyleXfs>
  <cellXfs count="145">
    <xf numFmtId="0" fontId="0" fillId="0" borderId="0" xfId="0"/>
    <xf numFmtId="0" fontId="3" fillId="0" borderId="0" xfId="0" applyFont="1" applyAlignment="1">
      <alignment vertical="top"/>
    </xf>
    <xf numFmtId="0" fontId="4" fillId="0" borderId="0" xfId="0" applyFont="1"/>
    <xf numFmtId="0" fontId="5"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wrapText="1"/>
    </xf>
    <xf numFmtId="0" fontId="4" fillId="2" borderId="0" xfId="0" applyFont="1" applyFill="1" applyAlignment="1" applyProtection="1">
      <alignment vertical="top" wrapText="1"/>
      <protection locked="0"/>
    </xf>
    <xf numFmtId="0" fontId="4" fillId="0" borderId="0" xfId="0" applyFont="1" applyAlignment="1">
      <alignment vertical="top" wrapText="1"/>
    </xf>
    <xf numFmtId="0" fontId="2" fillId="0" borderId="0" xfId="0" applyFont="1" applyAlignment="1">
      <alignment vertical="top"/>
    </xf>
    <xf numFmtId="0" fontId="4" fillId="0" borderId="0" xfId="0" applyFont="1" applyAlignment="1">
      <alignment vertical="top"/>
    </xf>
    <xf numFmtId="0" fontId="2" fillId="3" borderId="1" xfId="0" applyFont="1" applyFill="1" applyBorder="1" applyAlignment="1">
      <alignment horizontal="left" vertical="top"/>
    </xf>
    <xf numFmtId="0" fontId="2" fillId="4" borderId="2" xfId="0" applyFont="1" applyFill="1" applyBorder="1" applyAlignment="1">
      <alignment vertical="top" wrapText="1"/>
    </xf>
    <xf numFmtId="0" fontId="4" fillId="4" borderId="3" xfId="0" applyFont="1" applyFill="1" applyBorder="1" applyAlignment="1">
      <alignment vertical="top"/>
    </xf>
    <xf numFmtId="0" fontId="4" fillId="0" borderId="4" xfId="0" applyFont="1" applyBorder="1" applyAlignment="1">
      <alignment horizontal="left" vertical="top"/>
    </xf>
    <xf numFmtId="6" fontId="4" fillId="2" borderId="4" xfId="0" applyNumberFormat="1" applyFont="1" applyFill="1" applyBorder="1" applyAlignment="1" applyProtection="1">
      <alignment vertical="top"/>
      <protection locked="0"/>
    </xf>
    <xf numFmtId="5" fontId="4" fillId="0" borderId="0" xfId="0" applyNumberFormat="1" applyFont="1" applyAlignment="1">
      <alignment vertical="top"/>
    </xf>
    <xf numFmtId="1" fontId="4" fillId="2" borderId="4" xfId="0" applyNumberFormat="1" applyFont="1" applyFill="1" applyBorder="1" applyAlignment="1" applyProtection="1">
      <alignment vertical="top"/>
      <protection locked="0"/>
    </xf>
    <xf numFmtId="164" fontId="4" fillId="0" borderId="4" xfId="0" applyNumberFormat="1" applyFont="1" applyBorder="1" applyAlignment="1">
      <alignment vertical="top"/>
    </xf>
    <xf numFmtId="0" fontId="4" fillId="0" borderId="1" xfId="0" applyFont="1" applyBorder="1" applyAlignment="1">
      <alignment horizontal="left" vertical="top"/>
    </xf>
    <xf numFmtId="0" fontId="4" fillId="0" borderId="2" xfId="0" applyFont="1" applyBorder="1" applyAlignment="1">
      <alignment vertical="top"/>
    </xf>
    <xf numFmtId="5" fontId="4" fillId="0" borderId="2" xfId="0" applyNumberFormat="1" applyFont="1" applyBorder="1" applyAlignment="1">
      <alignment vertical="top"/>
    </xf>
    <xf numFmtId="0" fontId="4" fillId="0" borderId="3" xfId="0" applyFont="1" applyBorder="1" applyAlignment="1">
      <alignment vertical="top"/>
    </xf>
    <xf numFmtId="0" fontId="4" fillId="3" borderId="4" xfId="0" applyFont="1" applyFill="1" applyBorder="1" applyAlignment="1">
      <alignment horizontal="left" vertical="top"/>
    </xf>
    <xf numFmtId="0" fontId="4" fillId="3" borderId="1" xfId="0" applyFont="1" applyFill="1" applyBorder="1" applyAlignment="1">
      <alignment horizontal="left" vertical="top"/>
    </xf>
    <xf numFmtId="0" fontId="4" fillId="4" borderId="2" xfId="0" applyFont="1" applyFill="1" applyBorder="1" applyAlignment="1">
      <alignment vertical="top" wrapText="1"/>
    </xf>
    <xf numFmtId="0" fontId="4" fillId="0" borderId="6"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2" fillId="4" borderId="1" xfId="0" applyFont="1" applyFill="1" applyBorder="1" applyAlignment="1">
      <alignment horizontal="left" vertical="top"/>
    </xf>
    <xf numFmtId="0" fontId="2" fillId="4" borderId="3" xfId="0" applyFont="1" applyFill="1" applyBorder="1" applyAlignment="1">
      <alignment horizontal="centerContinuous" vertical="top"/>
    </xf>
    <xf numFmtId="0" fontId="2" fillId="3" borderId="13" xfId="0" applyFont="1" applyFill="1" applyBorder="1" applyAlignment="1">
      <alignment horizontal="center" vertical="top"/>
    </xf>
    <xf numFmtId="1" fontId="4" fillId="2" borderId="4" xfId="0" applyNumberFormat="1" applyFont="1" applyFill="1" applyBorder="1" applyAlignment="1" applyProtection="1">
      <alignment horizontal="center" vertical="top"/>
      <protection locked="0"/>
    </xf>
    <xf numFmtId="1" fontId="4" fillId="2" borderId="14" xfId="0" applyNumberFormat="1" applyFont="1" applyFill="1" applyBorder="1" applyAlignment="1" applyProtection="1">
      <alignment horizontal="center" vertical="top"/>
      <protection locked="0"/>
    </xf>
    <xf numFmtId="0" fontId="4" fillId="5" borderId="1" xfId="0" applyFont="1" applyFill="1" applyBorder="1" applyAlignment="1">
      <alignment horizontal="left" vertical="top"/>
    </xf>
    <xf numFmtId="1" fontId="4" fillId="5" borderId="8" xfId="0" applyNumberFormat="1" applyFont="1" applyFill="1" applyBorder="1" applyAlignment="1">
      <alignment horizontal="center" vertical="top"/>
    </xf>
    <xf numFmtId="165" fontId="6" fillId="5" borderId="4" xfId="0" applyNumberFormat="1" applyFont="1" applyFill="1" applyBorder="1" applyAlignment="1">
      <alignment horizontal="center" vertical="top"/>
    </xf>
    <xf numFmtId="0" fontId="4" fillId="3" borderId="3" xfId="0" applyFont="1" applyFill="1" applyBorder="1" applyAlignment="1">
      <alignment vertical="top"/>
    </xf>
    <xf numFmtId="0" fontId="5" fillId="0" borderId="0" xfId="0" applyFont="1" applyAlignment="1">
      <alignment vertical="top" wrapText="1"/>
    </xf>
    <xf numFmtId="1" fontId="4" fillId="2" borderId="13" xfId="0" applyNumberFormat="1" applyFont="1" applyFill="1" applyBorder="1" applyAlignment="1" applyProtection="1">
      <alignment horizontal="center" vertical="top"/>
      <protection locked="0"/>
    </xf>
    <xf numFmtId="1" fontId="4" fillId="2" borderId="8" xfId="0" applyNumberFormat="1" applyFont="1" applyFill="1" applyBorder="1" applyAlignment="1" applyProtection="1">
      <alignment horizontal="center" vertical="top"/>
      <protection locked="0"/>
    </xf>
    <xf numFmtId="0" fontId="4" fillId="5" borderId="4" xfId="0" applyFont="1" applyFill="1" applyBorder="1" applyAlignment="1">
      <alignment horizontal="left" vertical="top"/>
    </xf>
    <xf numFmtId="0" fontId="4" fillId="3" borderId="4" xfId="0" applyFont="1" applyFill="1" applyBorder="1" applyAlignment="1">
      <alignment vertical="top"/>
    </xf>
    <xf numFmtId="0" fontId="2" fillId="4" borderId="4" xfId="0" applyFont="1" applyFill="1" applyBorder="1" applyAlignment="1">
      <alignment horizontal="left" vertical="top"/>
    </xf>
    <xf numFmtId="1" fontId="2" fillId="4" borderId="4" xfId="0" applyNumberFormat="1" applyFont="1" applyFill="1" applyBorder="1" applyAlignment="1">
      <alignment horizontal="center" vertical="top"/>
    </xf>
    <xf numFmtId="0" fontId="2" fillId="0" borderId="0" xfId="0" applyFont="1"/>
    <xf numFmtId="165" fontId="7" fillId="4" borderId="4" xfId="0" applyNumberFormat="1" applyFont="1" applyFill="1" applyBorder="1" applyAlignment="1">
      <alignment horizontal="center" vertical="top"/>
    </xf>
    <xf numFmtId="0" fontId="4" fillId="0" borderId="2" xfId="0" applyFont="1" applyBorder="1" applyAlignment="1">
      <alignment vertical="top" wrapText="1"/>
    </xf>
    <xf numFmtId="0" fontId="4" fillId="0" borderId="5" xfId="0" applyFont="1" applyBorder="1" applyAlignment="1">
      <alignment vertical="top"/>
    </xf>
    <xf numFmtId="0" fontId="4" fillId="0" borderId="9" xfId="0" applyFont="1" applyBorder="1" applyAlignment="1">
      <alignment vertical="top"/>
    </xf>
    <xf numFmtId="0" fontId="2" fillId="0" borderId="10" xfId="0" applyFont="1" applyBorder="1" applyAlignment="1">
      <alignment horizontal="left" vertical="top"/>
    </xf>
    <xf numFmtId="0" fontId="4" fillId="0" borderId="11" xfId="0" applyFont="1" applyBorder="1" applyAlignment="1">
      <alignment vertical="top" wrapText="1"/>
    </xf>
    <xf numFmtId="0" fontId="2" fillId="0" borderId="3" xfId="0" applyFont="1" applyBorder="1" applyAlignment="1">
      <alignment vertical="top" wrapText="1"/>
    </xf>
    <xf numFmtId="0" fontId="4" fillId="2" borderId="4" xfId="0" applyFont="1" applyFill="1" applyBorder="1" applyAlignment="1" applyProtection="1">
      <alignment horizontal="center" vertical="top"/>
      <protection locked="0"/>
    </xf>
    <xf numFmtId="0" fontId="4" fillId="3" borderId="2" xfId="0" applyFont="1" applyFill="1" applyBorder="1" applyAlignment="1">
      <alignment vertical="top" wrapText="1"/>
    </xf>
    <xf numFmtId="38" fontId="4" fillId="0" borderId="4" xfId="0" applyNumberFormat="1" applyFont="1" applyBorder="1" applyAlignment="1">
      <alignment vertical="top"/>
    </xf>
    <xf numFmtId="0" fontId="0" fillId="0" borderId="0" xfId="0" applyAlignment="1">
      <alignment wrapText="1"/>
    </xf>
    <xf numFmtId="1" fontId="4" fillId="2" borderId="15" xfId="0" applyNumberFormat="1" applyFont="1" applyFill="1" applyBorder="1" applyAlignment="1" applyProtection="1">
      <alignment horizontal="center" vertical="top"/>
      <protection locked="0"/>
    </xf>
    <xf numFmtId="14" fontId="4" fillId="2" borderId="4" xfId="0" applyNumberFormat="1" applyFont="1" applyFill="1" applyBorder="1" applyAlignment="1" applyProtection="1">
      <alignment vertical="top"/>
      <protection locked="0"/>
    </xf>
    <xf numFmtId="0" fontId="4"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2" fillId="4" borderId="12" xfId="0" applyFont="1" applyFill="1" applyBorder="1" applyAlignment="1">
      <alignment horizontal="centerContinuous" vertical="top"/>
    </xf>
    <xf numFmtId="0" fontId="2" fillId="0" borderId="1" xfId="0" applyFont="1" applyBorder="1" applyAlignment="1">
      <alignment horizontal="left" vertical="top"/>
    </xf>
    <xf numFmtId="0" fontId="2" fillId="0" borderId="2" xfId="0" applyFont="1" applyBorder="1" applyAlignment="1">
      <alignment vertical="top" wrapText="1"/>
    </xf>
    <xf numFmtId="0" fontId="2" fillId="0" borderId="12" xfId="0" applyFont="1" applyBorder="1" applyAlignment="1">
      <alignment horizontal="centerContinuous" vertical="top"/>
    </xf>
    <xf numFmtId="0" fontId="8" fillId="4" borderId="2" xfId="0" applyFont="1" applyFill="1" applyBorder="1" applyAlignment="1">
      <alignment vertical="top" wrapText="1"/>
    </xf>
    <xf numFmtId="0" fontId="4" fillId="0" borderId="3" xfId="0" applyFont="1" applyBorder="1" applyAlignment="1">
      <alignment vertical="top" wrapText="1"/>
    </xf>
    <xf numFmtId="165" fontId="6" fillId="0" borderId="3" xfId="0" applyNumberFormat="1" applyFont="1" applyBorder="1" applyAlignment="1">
      <alignment horizontal="center" vertical="top"/>
    </xf>
    <xf numFmtId="165" fontId="6" fillId="0" borderId="4" xfId="0" applyNumberFormat="1" applyFont="1" applyBorder="1" applyAlignment="1">
      <alignment horizontal="center" vertical="top"/>
    </xf>
    <xf numFmtId="0" fontId="4" fillId="0" borderId="5" xfId="0" applyFont="1" applyBorder="1" applyAlignment="1">
      <alignment horizontal="left" vertical="top"/>
    </xf>
    <xf numFmtId="0" fontId="4" fillId="2" borderId="8" xfId="0" applyFont="1" applyFill="1" applyBorder="1" applyAlignment="1" applyProtection="1">
      <alignment horizontal="center" vertical="top"/>
      <protection locked="0"/>
    </xf>
    <xf numFmtId="1" fontId="4" fillId="0" borderId="8" xfId="0" applyNumberFormat="1" applyFont="1" applyBorder="1" applyAlignment="1" applyProtection="1">
      <alignment horizontal="center" vertical="top"/>
      <protection locked="0"/>
    </xf>
    <xf numFmtId="1" fontId="4" fillId="0" borderId="4" xfId="0" applyNumberFormat="1" applyFont="1" applyBorder="1" applyAlignment="1" applyProtection="1">
      <alignment horizontal="center" vertical="top"/>
      <protection locked="0"/>
    </xf>
    <xf numFmtId="38" fontId="4" fillId="2" borderId="4" xfId="0" applyNumberFormat="1" applyFont="1" applyFill="1" applyBorder="1" applyAlignment="1">
      <alignment vertical="top"/>
    </xf>
    <xf numFmtId="0" fontId="1" fillId="0" borderId="0" xfId="1"/>
    <xf numFmtId="0" fontId="9" fillId="0" borderId="0" xfId="1" applyFont="1" applyAlignment="1">
      <alignment horizontal="center" wrapText="1"/>
    </xf>
    <xf numFmtId="8" fontId="10" fillId="0" borderId="17" xfId="1" applyNumberFormat="1" applyFont="1" applyBorder="1" applyAlignment="1">
      <alignment horizontal="right" wrapText="1"/>
    </xf>
    <xf numFmtId="8" fontId="9" fillId="0" borderId="17" xfId="1" applyNumberFormat="1" applyFont="1" applyBorder="1" applyAlignment="1">
      <alignment horizontal="right" wrapText="1"/>
    </xf>
    <xf numFmtId="0" fontId="9" fillId="0" borderId="17" xfId="1" applyFont="1" applyBorder="1" applyAlignment="1">
      <alignment horizontal="left" wrapText="1"/>
    </xf>
    <xf numFmtId="0" fontId="9" fillId="0" borderId="17" xfId="1" applyFont="1" applyBorder="1" applyAlignment="1">
      <alignment horizontal="center" wrapText="1"/>
    </xf>
    <xf numFmtId="0" fontId="11" fillId="0" borderId="17" xfId="2" applyBorder="1" applyAlignment="1">
      <alignment horizontal="center" wrapText="1"/>
    </xf>
    <xf numFmtId="0" fontId="12" fillId="6" borderId="17" xfId="1" applyFont="1" applyFill="1" applyBorder="1" applyAlignment="1">
      <alignment horizontal="right" vertical="center" wrapText="1"/>
    </xf>
    <xf numFmtId="0" fontId="12" fillId="6" borderId="17" xfId="1" applyFont="1" applyFill="1" applyBorder="1" applyAlignment="1">
      <alignment horizontal="center" vertical="center" wrapText="1"/>
    </xf>
    <xf numFmtId="0" fontId="1" fillId="0" borderId="23" xfId="1" applyBorder="1"/>
    <xf numFmtId="0" fontId="1" fillId="0" borderId="0" xfId="1" applyAlignment="1">
      <alignment horizontal="right" wrapText="1"/>
    </xf>
    <xf numFmtId="0" fontId="14" fillId="0" borderId="0" xfId="1" applyFont="1" applyAlignment="1">
      <alignment horizontal="left" wrapText="1"/>
    </xf>
    <xf numFmtId="14" fontId="1" fillId="0" borderId="0" xfId="1" applyNumberFormat="1"/>
    <xf numFmtId="0" fontId="4" fillId="2" borderId="4" xfId="0" applyFont="1" applyFill="1" applyBorder="1" applyAlignment="1">
      <alignment horizontal="centerContinuous" vertical="top"/>
    </xf>
    <xf numFmtId="0" fontId="4" fillId="0" borderId="2" xfId="0" applyFont="1" applyBorder="1" applyAlignment="1">
      <alignment vertical="top"/>
    </xf>
    <xf numFmtId="0" fontId="4" fillId="2" borderId="0" xfId="0" applyFont="1" applyFill="1" applyAlignment="1" applyProtection="1">
      <alignment vertical="top"/>
      <protection locked="0"/>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1" xfId="0" applyFont="1" applyBorder="1" applyAlignment="1">
      <alignment vertical="top"/>
    </xf>
    <xf numFmtId="0" fontId="4" fillId="0" borderId="3" xfId="0" applyFont="1" applyBorder="1" applyAlignment="1">
      <alignment vertical="top"/>
    </xf>
    <xf numFmtId="0" fontId="2" fillId="0" borderId="0" xfId="0" applyFont="1" applyAlignment="1">
      <alignment horizontal="center" vertical="top"/>
    </xf>
    <xf numFmtId="14" fontId="4" fillId="2" borderId="0" xfId="0" applyNumberFormat="1" applyFont="1" applyFill="1" applyAlignment="1" applyProtection="1">
      <alignment vertical="top"/>
      <protection locked="0"/>
    </xf>
    <xf numFmtId="0" fontId="5" fillId="0" borderId="0" xfId="0" applyFont="1" applyAlignment="1">
      <alignment vertical="top" wrapText="1"/>
    </xf>
    <xf numFmtId="0" fontId="5" fillId="0" borderId="5" xfId="0" applyFont="1" applyBorder="1" applyAlignment="1">
      <alignment vertical="top" wrapText="1"/>
    </xf>
    <xf numFmtId="0" fontId="4" fillId="2" borderId="6" xfId="0" applyFont="1" applyFill="1" applyBorder="1" applyAlignment="1" applyProtection="1">
      <alignment horizontal="left" vertical="top"/>
      <protection locked="0"/>
    </xf>
    <xf numFmtId="0" fontId="4" fillId="2" borderId="7" xfId="0" applyFont="1" applyFill="1" applyBorder="1" applyAlignment="1" applyProtection="1">
      <alignment horizontal="left" vertical="top"/>
      <protection locked="0"/>
    </xf>
    <xf numFmtId="0" fontId="4" fillId="2" borderId="8" xfId="0" applyFont="1" applyFill="1" applyBorder="1" applyAlignment="1" applyProtection="1">
      <alignment horizontal="left" vertical="top"/>
      <protection locked="0"/>
    </xf>
    <xf numFmtId="0" fontId="4" fillId="2" borderId="5" xfId="0" applyFont="1" applyFill="1" applyBorder="1" applyAlignment="1" applyProtection="1">
      <alignment horizontal="left" vertical="top"/>
      <protection locked="0"/>
    </xf>
    <xf numFmtId="0" fontId="4" fillId="2" borderId="0" xfId="0" applyFont="1" applyFill="1" applyAlignment="1" applyProtection="1">
      <alignment horizontal="left" vertical="top"/>
      <protection locked="0"/>
    </xf>
    <xf numFmtId="0" fontId="4" fillId="2" borderId="9" xfId="0" applyFont="1" applyFill="1" applyBorder="1" applyAlignment="1" applyProtection="1">
      <alignment horizontal="left" vertical="top"/>
      <protection locked="0"/>
    </xf>
    <xf numFmtId="0" fontId="4" fillId="2" borderId="10" xfId="0" applyFont="1" applyFill="1" applyBorder="1" applyAlignment="1" applyProtection="1">
      <alignment horizontal="left" vertical="top"/>
      <protection locked="0"/>
    </xf>
    <xf numFmtId="0" fontId="4" fillId="2" borderId="11" xfId="0" applyFont="1" applyFill="1" applyBorder="1" applyAlignment="1" applyProtection="1">
      <alignment horizontal="left" vertical="top"/>
      <protection locked="0"/>
    </xf>
    <xf numFmtId="0" fontId="4" fillId="2" borderId="12" xfId="0" applyFont="1" applyFill="1" applyBorder="1" applyAlignment="1" applyProtection="1">
      <alignment horizontal="left" vertical="top"/>
      <protection locked="0"/>
    </xf>
    <xf numFmtId="0" fontId="2" fillId="0" borderId="5" xfId="0" applyFont="1" applyBorder="1" applyAlignment="1">
      <alignment horizontal="left" vertical="top"/>
    </xf>
    <xf numFmtId="0" fontId="2" fillId="0" borderId="0" xfId="0" applyFont="1" applyAlignment="1">
      <alignment vertical="top"/>
    </xf>
    <xf numFmtId="0" fontId="2" fillId="0" borderId="9"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5" borderId="1" xfId="0" applyFont="1" applyFill="1" applyBorder="1" applyAlignment="1">
      <alignment vertical="top" wrapText="1"/>
    </xf>
    <xf numFmtId="0" fontId="4" fillId="5" borderId="2" xfId="0" applyFont="1" applyFill="1" applyBorder="1" applyAlignment="1">
      <alignment vertical="top" wrapText="1"/>
    </xf>
    <xf numFmtId="0" fontId="4" fillId="5" borderId="3" xfId="0" applyFont="1" applyFill="1" applyBorder="1" applyAlignment="1">
      <alignment vertical="top" wrapText="1"/>
    </xf>
    <xf numFmtId="0" fontId="2" fillId="4" borderId="1" xfId="0" applyFont="1" applyFill="1" applyBorder="1" applyAlignment="1">
      <alignment vertical="top" wrapText="1"/>
    </xf>
    <xf numFmtId="0" fontId="2" fillId="4" borderId="2" xfId="0" applyFont="1" applyFill="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8" fillId="4" borderId="2" xfId="0" applyFont="1" applyFill="1" applyBorder="1" applyAlignment="1">
      <alignment vertical="top" wrapText="1"/>
    </xf>
    <xf numFmtId="0" fontId="0" fillId="0" borderId="5" xfId="0" applyBorder="1" applyAlignment="1">
      <alignment vertical="top" wrapText="1"/>
    </xf>
    <xf numFmtId="0" fontId="4" fillId="0" borderId="4"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9" fillId="0" borderId="0" xfId="1" applyFont="1" applyAlignment="1">
      <alignment wrapText="1"/>
    </xf>
    <xf numFmtId="0" fontId="1" fillId="0" borderId="0" xfId="1" applyAlignment="1">
      <alignment wrapText="1"/>
    </xf>
    <xf numFmtId="0" fontId="1" fillId="0" borderId="22" xfId="1" applyBorder="1" applyAlignment="1">
      <alignment wrapText="1"/>
    </xf>
    <xf numFmtId="0" fontId="13" fillId="0" borderId="0" xfId="1" applyFont="1" applyAlignment="1">
      <alignment wrapText="1"/>
    </xf>
    <xf numFmtId="0" fontId="9" fillId="0" borderId="21" xfId="1" applyFont="1" applyBorder="1" applyAlignment="1">
      <alignment wrapText="1"/>
    </xf>
    <xf numFmtId="0" fontId="1" fillId="0" borderId="16" xfId="1" applyBorder="1" applyAlignment="1">
      <alignment wrapText="1"/>
    </xf>
    <xf numFmtId="0" fontId="10" fillId="0" borderId="20" xfId="1" applyFont="1" applyBorder="1" applyAlignment="1">
      <alignment horizontal="right" wrapText="1"/>
    </xf>
    <xf numFmtId="0" fontId="10" fillId="0" borderId="19" xfId="1" applyFont="1" applyBorder="1" applyAlignment="1">
      <alignment horizontal="right" wrapText="1"/>
    </xf>
    <xf numFmtId="0" fontId="10" fillId="0" borderId="18" xfId="1" applyFont="1" applyBorder="1" applyAlignment="1">
      <alignment horizontal="right" wrapText="1"/>
    </xf>
  </cellXfs>
  <cellStyles count="3">
    <cellStyle name="Hyperlink" xfId="2" builtinId="8"/>
    <cellStyle name="Normal" xfId="0" builtinId="0"/>
    <cellStyle name="Normal 2" xfId="1" xr:uid="{6683EDE8-D075-4BF3-86B9-0935BDB15BA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22-5CC6-11CF-8D67-00AA00BDCE1D}" ax:persistence="persistStream" r:id="rId1"/>
</file>

<file path=xl/activeX/activeX7.xml><?xml version="1.0" encoding="utf-8"?>
<ax:ocx xmlns:ax="http://schemas.microsoft.com/office/2006/activeX" xmlns:r="http://schemas.openxmlformats.org/officeDocument/2006/relationships" ax:classid="{5512D110-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5.png"/><Relationship Id="rId5" Type="http://schemas.openxmlformats.org/officeDocument/2006/relationships/image" Target="../media/image4.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914400</xdr:colOff>
          <xdr:row>11</xdr:row>
          <xdr:rowOff>38100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257175</xdr:colOff>
          <xdr:row>12</xdr:row>
          <xdr:rowOff>38100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0</xdr:col>
          <xdr:colOff>257175</xdr:colOff>
          <xdr:row>13</xdr:row>
          <xdr:rowOff>38100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0</xdr:col>
          <xdr:colOff>257175</xdr:colOff>
          <xdr:row>14</xdr:row>
          <xdr:rowOff>38100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257175</xdr:colOff>
          <xdr:row>15</xdr:row>
          <xdr:rowOff>38100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1638300</xdr:colOff>
          <xdr:row>16</xdr:row>
          <xdr:rowOff>38100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552450</xdr:colOff>
          <xdr:row>17</xdr:row>
          <xdr:rowOff>85725</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file:///C:\Users\preethi8\Downloads\cr_details.jsp%3fwo=BL069732&amp;po=E0023721&amp;cr=20" TargetMode="External"/><Relationship Id="rId13" Type="http://schemas.openxmlformats.org/officeDocument/2006/relationships/hyperlink" Target="file:///C:\Users\preethi8\Downloads\cr_details.jsp%3fwo=BL069732&amp;po=E0023721&amp;cr=27" TargetMode="External"/><Relationship Id="rId18" Type="http://schemas.openxmlformats.org/officeDocument/2006/relationships/hyperlink" Target="file:///C:\Users\preethi8\Downloads\cr_details.jsp%3fwo=BL069732&amp;po=E0023721&amp;cr=15" TargetMode="External"/><Relationship Id="rId26" Type="http://schemas.openxmlformats.org/officeDocument/2006/relationships/hyperlink" Target="file:///C:\Users\preethi8\Downloads\cr_details.jsp%3fwo=BL069732&amp;po=E0023721&amp;cr=26" TargetMode="External"/><Relationship Id="rId39" Type="http://schemas.openxmlformats.org/officeDocument/2006/relationships/image" Target="../media/image1.emf"/><Relationship Id="rId3" Type="http://schemas.openxmlformats.org/officeDocument/2006/relationships/hyperlink" Target="file:///C:\Users\preethi8\Downloads\cr_details.jsp%3fwo=BL069732&amp;po=E0023721&amp;cr=2" TargetMode="External"/><Relationship Id="rId21" Type="http://schemas.openxmlformats.org/officeDocument/2006/relationships/hyperlink" Target="file:///C:\Users\preethi8\Downloads\cr_details.jsp%3fwo=BL069732&amp;po=E0023721&amp;cr=21" TargetMode="External"/><Relationship Id="rId34" Type="http://schemas.openxmlformats.org/officeDocument/2006/relationships/hyperlink" Target="file:///C:\Users\preethi8\Downloads\cr_details.jsp%3fwo=BL069732&amp;po=E0023721&amp;cr=8" TargetMode="External"/><Relationship Id="rId42" Type="http://schemas.openxmlformats.org/officeDocument/2006/relationships/control" Target="../activeX/activeX3.xml"/><Relationship Id="rId47" Type="http://schemas.openxmlformats.org/officeDocument/2006/relationships/control" Target="../activeX/activeX7.xml"/><Relationship Id="rId7" Type="http://schemas.openxmlformats.org/officeDocument/2006/relationships/hyperlink" Target="file:///C:\Users\preethi8\Downloads\cr_details.jsp%3fwo=BL069732&amp;po=E0023721&amp;cr=19" TargetMode="External"/><Relationship Id="rId12" Type="http://schemas.openxmlformats.org/officeDocument/2006/relationships/hyperlink" Target="file:///C:\Users\preethi8\Downloads\cr_details.jsp%3fwo=BL069732&amp;po=E0023721&amp;cr=14" TargetMode="External"/><Relationship Id="rId17" Type="http://schemas.openxmlformats.org/officeDocument/2006/relationships/hyperlink" Target="file:///C:\Users\preethi8\Downloads\cr_details.jsp%3fwo=BL069732&amp;po=E0023721&amp;cr=13" TargetMode="External"/><Relationship Id="rId25" Type="http://schemas.openxmlformats.org/officeDocument/2006/relationships/hyperlink" Target="file:///C:\Users\preethi8\Downloads\cr_details.jsp%3fwo=BL069732&amp;po=E0023721&amp;cr=25" TargetMode="External"/><Relationship Id="rId33" Type="http://schemas.openxmlformats.org/officeDocument/2006/relationships/hyperlink" Target="file:///C:\Users\preethi8\Downloads\cr_details.jsp%3fwo=BL069732&amp;po=E0023721&amp;cr=37" TargetMode="External"/><Relationship Id="rId38" Type="http://schemas.openxmlformats.org/officeDocument/2006/relationships/control" Target="../activeX/activeX1.xml"/><Relationship Id="rId46" Type="http://schemas.openxmlformats.org/officeDocument/2006/relationships/image" Target="../media/image3.emf"/><Relationship Id="rId2" Type="http://schemas.openxmlformats.org/officeDocument/2006/relationships/hyperlink" Target="file:///C:\Users\preethi8\Downloads\cr_details.jsp%3fwo=BL069732&amp;po=E0023721&amp;cr=1" TargetMode="External"/><Relationship Id="rId16" Type="http://schemas.openxmlformats.org/officeDocument/2006/relationships/hyperlink" Target="file:///C:\Users\preethi8\Downloads\cr_details.jsp%3fwo=BL069732&amp;po=E0023721&amp;cr=10" TargetMode="External"/><Relationship Id="rId20" Type="http://schemas.openxmlformats.org/officeDocument/2006/relationships/hyperlink" Target="file:///C:\Users\preethi8\Downloads\cr_details.jsp%3fwo=BL069732&amp;po=E0023721&amp;cr=18" TargetMode="External"/><Relationship Id="rId29" Type="http://schemas.openxmlformats.org/officeDocument/2006/relationships/hyperlink" Target="file:///C:\Users\preethi8\Downloads\cr_details.jsp%3fwo=BL069732&amp;po=E0023721&amp;cr=33" TargetMode="External"/><Relationship Id="rId41" Type="http://schemas.openxmlformats.org/officeDocument/2006/relationships/image" Target="../media/image2.emf"/><Relationship Id="rId1" Type="http://schemas.openxmlformats.org/officeDocument/2006/relationships/hyperlink" Target="file:///C:\Users\preethi8\Downloads\cr_details.jsp%3fwo=BL069732&amp;po=E0023721&amp;cr=4" TargetMode="External"/><Relationship Id="rId6" Type="http://schemas.openxmlformats.org/officeDocument/2006/relationships/hyperlink" Target="file:///C:\Users\preethi8\Downloads\cr_details.jsp%3fwo=BL069732&amp;po=E0023721&amp;cr=5" TargetMode="External"/><Relationship Id="rId11" Type="http://schemas.openxmlformats.org/officeDocument/2006/relationships/hyperlink" Target="file:///C:\Users\preethi8\Downloads\cr_details.jsp%3fwo=BL069732&amp;po=E0023721&amp;cr=30" TargetMode="External"/><Relationship Id="rId24" Type="http://schemas.openxmlformats.org/officeDocument/2006/relationships/hyperlink" Target="file:///C:\Users\preethi8\Downloads\cr_details.jsp%3fwo=BL069732&amp;po=E0023721&amp;cr=24" TargetMode="External"/><Relationship Id="rId32" Type="http://schemas.openxmlformats.org/officeDocument/2006/relationships/hyperlink" Target="file:///C:\Users\preethi8\Downloads\cr_details.jsp%3fwo=BL069732&amp;po=E0023721&amp;cr=36" TargetMode="External"/><Relationship Id="rId37" Type="http://schemas.openxmlformats.org/officeDocument/2006/relationships/vmlDrawing" Target="../drawings/vmlDrawing1.vml"/><Relationship Id="rId40" Type="http://schemas.openxmlformats.org/officeDocument/2006/relationships/control" Target="../activeX/activeX2.xml"/><Relationship Id="rId45" Type="http://schemas.openxmlformats.org/officeDocument/2006/relationships/control" Target="../activeX/activeX6.xml"/><Relationship Id="rId5" Type="http://schemas.openxmlformats.org/officeDocument/2006/relationships/hyperlink" Target="file:///C:\Users\preethi8\Downloads\cr_details.jsp%3fwo=BL069732&amp;po=E0023721&amp;cr=6" TargetMode="External"/><Relationship Id="rId15" Type="http://schemas.openxmlformats.org/officeDocument/2006/relationships/hyperlink" Target="file:///C:\Users\preethi8\Downloads\cr_details.jsp%3fwo=BL069732&amp;po=E0023721&amp;cr=11" TargetMode="External"/><Relationship Id="rId23" Type="http://schemas.openxmlformats.org/officeDocument/2006/relationships/hyperlink" Target="file:///C:\Users\preethi8\Downloads\cr_details.jsp%3fwo=BL069732&amp;po=E0023721&amp;cr=23" TargetMode="External"/><Relationship Id="rId28" Type="http://schemas.openxmlformats.org/officeDocument/2006/relationships/hyperlink" Target="file:///C:\Users\preethi8\Downloads\cr_details.jsp%3fwo=BL069732&amp;po=E0023721&amp;cr=29" TargetMode="External"/><Relationship Id="rId36" Type="http://schemas.openxmlformats.org/officeDocument/2006/relationships/drawing" Target="../drawings/drawing1.xml"/><Relationship Id="rId10" Type="http://schemas.openxmlformats.org/officeDocument/2006/relationships/hyperlink" Target="file:///C:\Users\preethi8\Downloads\cr_details.jsp%3fwo=BL069732&amp;po=E0023721&amp;cr=7" TargetMode="External"/><Relationship Id="rId19" Type="http://schemas.openxmlformats.org/officeDocument/2006/relationships/hyperlink" Target="file:///C:\Users\preethi8\Downloads\cr_details.jsp%3fwo=BL069732&amp;po=E0023721&amp;cr=17" TargetMode="External"/><Relationship Id="rId31" Type="http://schemas.openxmlformats.org/officeDocument/2006/relationships/hyperlink" Target="file:///C:\Users\preethi8\Downloads\cr_details.jsp%3fwo=BL069732&amp;po=E0023721&amp;cr=35" TargetMode="External"/><Relationship Id="rId44" Type="http://schemas.openxmlformats.org/officeDocument/2006/relationships/control" Target="../activeX/activeX5.xml"/><Relationship Id="rId4" Type="http://schemas.openxmlformats.org/officeDocument/2006/relationships/hyperlink" Target="file:///C:\Users\preethi8\Downloads\cr_details.jsp%3fwo=BL069732&amp;po=E0023721&amp;cr=3" TargetMode="External"/><Relationship Id="rId9" Type="http://schemas.openxmlformats.org/officeDocument/2006/relationships/hyperlink" Target="file:///C:\Users\preethi8\Downloads\cr_details.jsp%3fwo=BL069732&amp;po=E0023721&amp;cr=16" TargetMode="External"/><Relationship Id="rId14" Type="http://schemas.openxmlformats.org/officeDocument/2006/relationships/hyperlink" Target="file:///C:\Users\preethi8\Downloads\cr_details.jsp%3fwo=BL069732&amp;po=E0023721&amp;cr=12" TargetMode="External"/><Relationship Id="rId22" Type="http://schemas.openxmlformats.org/officeDocument/2006/relationships/hyperlink" Target="file:///C:\Users\preethi8\Downloads\cr_details.jsp%3fwo=BL069732&amp;po=E0023721&amp;cr=22" TargetMode="External"/><Relationship Id="rId27" Type="http://schemas.openxmlformats.org/officeDocument/2006/relationships/hyperlink" Target="file:///C:\Users\preethi8\Downloads\cr_details.jsp%3fwo=BL069732&amp;po=E0023721&amp;cr=28" TargetMode="External"/><Relationship Id="rId30" Type="http://schemas.openxmlformats.org/officeDocument/2006/relationships/hyperlink" Target="file:///C:\Users\preethi8\Downloads\cr_details.jsp%3fwo=BL069732&amp;po=E0023721&amp;cr=34" TargetMode="External"/><Relationship Id="rId35" Type="http://schemas.openxmlformats.org/officeDocument/2006/relationships/hyperlink" Target="file:///C:\Users\preethi8\Downloads\cr_details.jsp%3fwo=BL069732&amp;po=E0023721&amp;cr=31" TargetMode="External"/><Relationship Id="rId43" Type="http://schemas.openxmlformats.org/officeDocument/2006/relationships/control" Target="../activeX/activeX4.xml"/><Relationship Id="rId48"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8"/>
  <sheetViews>
    <sheetView tabSelected="1" topLeftCell="A73" zoomScaleNormal="100" workbookViewId="0">
      <selection activeCell="G45" sqref="G45"/>
    </sheetView>
  </sheetViews>
  <sheetFormatPr defaultColWidth="9.140625" defaultRowHeight="12.75" x14ac:dyDescent="0.2"/>
  <cols>
    <col min="1" max="1" width="4.42578125" style="9" customWidth="1"/>
    <col min="2" max="2" width="10.42578125" style="9" customWidth="1"/>
    <col min="3" max="3" width="21.140625" style="9" customWidth="1"/>
    <col min="4" max="4" width="3.5703125" style="9" customWidth="1"/>
    <col min="5" max="5" width="15.140625" style="9" customWidth="1"/>
    <col min="6" max="6" width="20" style="9" customWidth="1"/>
    <col min="7" max="7" width="14.42578125" style="9" customWidth="1"/>
    <col min="8" max="8" width="74.85546875" style="3" customWidth="1"/>
    <col min="9" max="14" width="14.42578125" style="2" customWidth="1"/>
    <col min="15" max="16384" width="9.140625" style="2"/>
  </cols>
  <sheetData>
    <row r="1" spans="1:13" x14ac:dyDescent="0.2">
      <c r="A1" s="95" t="s">
        <v>0</v>
      </c>
      <c r="B1" s="95"/>
      <c r="C1" s="95"/>
      <c r="D1" s="95"/>
      <c r="E1" s="95"/>
      <c r="F1" s="95"/>
      <c r="G1" s="95"/>
      <c r="H1" s="1" t="s">
        <v>1</v>
      </c>
    </row>
    <row r="2" spans="1:13" x14ac:dyDescent="0.2">
      <c r="A2" s="95" t="s">
        <v>29</v>
      </c>
      <c r="B2" s="95"/>
      <c r="C2" s="95"/>
      <c r="D2" s="95"/>
      <c r="E2" s="95"/>
      <c r="F2" s="95"/>
      <c r="G2" s="95"/>
      <c r="H2" s="3" t="s">
        <v>2</v>
      </c>
    </row>
    <row r="3" spans="1:13" ht="25.5" x14ac:dyDescent="0.2">
      <c r="A3" s="95" t="s">
        <v>48</v>
      </c>
      <c r="B3" s="95"/>
      <c r="C3" s="95"/>
      <c r="D3" s="95"/>
      <c r="E3" s="95"/>
      <c r="F3" s="95"/>
      <c r="G3" s="95"/>
      <c r="H3" s="37" t="s">
        <v>47</v>
      </c>
    </row>
    <row r="4" spans="1:13" x14ac:dyDescent="0.2">
      <c r="A4" s="95"/>
      <c r="B4" s="95"/>
      <c r="C4" s="95"/>
      <c r="D4" s="95"/>
      <c r="E4" s="95"/>
      <c r="F4" s="95"/>
      <c r="G4" s="95"/>
    </row>
    <row r="5" spans="1:13" x14ac:dyDescent="0.2">
      <c r="A5" s="4" t="s">
        <v>3</v>
      </c>
      <c r="B5" s="5"/>
      <c r="C5" s="6"/>
      <c r="D5" s="7"/>
      <c r="E5" s="8" t="s">
        <v>4</v>
      </c>
      <c r="F5" s="96"/>
      <c r="G5" s="89"/>
      <c r="H5" s="3" t="s">
        <v>5</v>
      </c>
    </row>
    <row r="6" spans="1:13" x14ac:dyDescent="0.2">
      <c r="A6" s="4" t="s">
        <v>6</v>
      </c>
      <c r="B6" s="5"/>
      <c r="C6" s="6"/>
      <c r="D6" s="7"/>
      <c r="E6" s="5" t="s">
        <v>7</v>
      </c>
      <c r="F6" s="89"/>
      <c r="G6" s="89"/>
    </row>
    <row r="7" spans="1:13" x14ac:dyDescent="0.2">
      <c r="A7" s="4"/>
      <c r="B7" s="5"/>
      <c r="C7" s="6"/>
      <c r="D7" s="7"/>
      <c r="E7" s="5" t="s">
        <v>8</v>
      </c>
      <c r="F7" s="89"/>
      <c r="G7" s="89"/>
    </row>
    <row r="8" spans="1:13" x14ac:dyDescent="0.2">
      <c r="A8" s="4" t="s">
        <v>9</v>
      </c>
      <c r="B8" s="5"/>
      <c r="C8" s="6"/>
      <c r="D8" s="7"/>
      <c r="E8" s="5" t="s">
        <v>30</v>
      </c>
      <c r="F8" s="89"/>
      <c r="G8" s="89"/>
    </row>
    <row r="9" spans="1:13" ht="12.75" customHeight="1" x14ac:dyDescent="0.2">
      <c r="A9" s="4" t="s">
        <v>314</v>
      </c>
      <c r="B9" s="7"/>
      <c r="C9" s="6"/>
      <c r="D9" s="7"/>
      <c r="E9" s="7"/>
      <c r="F9" s="89"/>
      <c r="G9" s="89"/>
      <c r="H9" s="97" t="s">
        <v>81</v>
      </c>
      <c r="I9" s="55"/>
      <c r="J9" s="55"/>
      <c r="K9" s="55"/>
      <c r="L9" s="55"/>
      <c r="M9" s="55"/>
    </row>
    <row r="10" spans="1:13" x14ac:dyDescent="0.2">
      <c r="H10" s="97"/>
      <c r="I10" s="55"/>
      <c r="J10" s="55"/>
      <c r="K10" s="55"/>
      <c r="L10" s="55"/>
      <c r="M10" s="55"/>
    </row>
    <row r="11" spans="1:13" x14ac:dyDescent="0.2">
      <c r="A11" s="10" t="s">
        <v>10</v>
      </c>
      <c r="B11" s="11"/>
      <c r="C11" s="11"/>
      <c r="D11" s="11"/>
      <c r="E11" s="11"/>
      <c r="F11" s="11"/>
      <c r="G11" s="12"/>
      <c r="H11" s="97"/>
      <c r="I11" s="55"/>
      <c r="J11" s="55"/>
      <c r="K11" s="55"/>
      <c r="L11" s="55"/>
      <c r="M11" s="55"/>
    </row>
    <row r="12" spans="1:13" x14ac:dyDescent="0.2">
      <c r="A12" s="13">
        <v>1</v>
      </c>
      <c r="B12" s="90" t="s">
        <v>11</v>
      </c>
      <c r="C12" s="91"/>
      <c r="D12" s="91"/>
      <c r="E12" s="91"/>
      <c r="F12" s="92"/>
      <c r="G12" s="14"/>
      <c r="H12" s="3" t="s">
        <v>46</v>
      </c>
      <c r="K12" s="15"/>
      <c r="L12" s="15"/>
    </row>
    <row r="13" spans="1:13" x14ac:dyDescent="0.2">
      <c r="A13" s="13">
        <f t="shared" ref="A13:A18" si="0">A12+1</f>
        <v>2</v>
      </c>
      <c r="B13" s="90" t="s">
        <v>12</v>
      </c>
      <c r="C13" s="91"/>
      <c r="D13" s="91"/>
      <c r="E13" s="91"/>
      <c r="F13" s="92"/>
      <c r="G13" s="16"/>
      <c r="H13" s="3" t="s">
        <v>82</v>
      </c>
      <c r="K13" s="15"/>
      <c r="L13" s="15"/>
    </row>
    <row r="14" spans="1:13" x14ac:dyDescent="0.2">
      <c r="A14" s="13">
        <f t="shared" si="0"/>
        <v>3</v>
      </c>
      <c r="B14" s="93" t="s">
        <v>13</v>
      </c>
      <c r="C14" s="88"/>
      <c r="D14" s="88"/>
      <c r="E14" s="88"/>
      <c r="F14" s="94"/>
      <c r="G14" s="14"/>
      <c r="H14" s="3" t="s">
        <v>82</v>
      </c>
      <c r="K14" s="15"/>
      <c r="L14" s="15"/>
    </row>
    <row r="15" spans="1:13" x14ac:dyDescent="0.2">
      <c r="A15" s="13">
        <f t="shared" si="0"/>
        <v>4</v>
      </c>
      <c r="B15" s="93" t="s">
        <v>14</v>
      </c>
      <c r="C15" s="88"/>
      <c r="D15" s="88"/>
      <c r="E15" s="88"/>
      <c r="F15" s="94"/>
      <c r="G15" s="17" t="e">
        <f>G14/G12</f>
        <v>#DIV/0!</v>
      </c>
      <c r="H15" s="3" t="s">
        <v>15</v>
      </c>
      <c r="K15" s="15"/>
      <c r="L15" s="15"/>
    </row>
    <row r="16" spans="1:13" x14ac:dyDescent="0.2">
      <c r="A16" s="13">
        <f t="shared" si="0"/>
        <v>5</v>
      </c>
      <c r="B16" s="93" t="s">
        <v>32</v>
      </c>
      <c r="C16" s="88"/>
      <c r="D16" s="88"/>
      <c r="E16" s="88"/>
      <c r="F16" s="94"/>
      <c r="G16" s="14"/>
      <c r="H16" s="3" t="s">
        <v>82</v>
      </c>
      <c r="K16" s="15"/>
      <c r="L16" s="15"/>
    </row>
    <row r="17" spans="1:12" x14ac:dyDescent="0.2">
      <c r="A17" s="13">
        <f t="shared" si="0"/>
        <v>6</v>
      </c>
      <c r="B17" s="93" t="s">
        <v>43</v>
      </c>
      <c r="C17" s="88"/>
      <c r="D17" s="88"/>
      <c r="E17" s="88"/>
      <c r="F17" s="94"/>
      <c r="G17" s="57"/>
      <c r="H17" s="3" t="s">
        <v>44</v>
      </c>
      <c r="K17" s="15"/>
      <c r="L17" s="15"/>
    </row>
    <row r="18" spans="1:12" x14ac:dyDescent="0.2">
      <c r="A18" s="13">
        <f t="shared" si="0"/>
        <v>7</v>
      </c>
      <c r="B18" s="93" t="s">
        <v>49</v>
      </c>
      <c r="C18" s="88"/>
      <c r="D18" s="88"/>
      <c r="E18" s="88"/>
      <c r="F18" s="94"/>
      <c r="G18" s="57"/>
      <c r="H18" s="3" t="s">
        <v>38</v>
      </c>
      <c r="K18" s="15"/>
      <c r="L18" s="15"/>
    </row>
    <row r="19" spans="1:12" x14ac:dyDescent="0.2">
      <c r="A19" s="13"/>
      <c r="B19" s="90" t="s">
        <v>50</v>
      </c>
      <c r="C19" s="91"/>
      <c r="D19" s="91"/>
      <c r="E19" s="91"/>
      <c r="F19" s="92"/>
      <c r="G19" s="57"/>
      <c r="K19" s="15"/>
      <c r="L19" s="15"/>
    </row>
    <row r="20" spans="1:12" x14ac:dyDescent="0.2">
      <c r="A20" s="13"/>
      <c r="B20" s="93" t="s">
        <v>33</v>
      </c>
      <c r="C20" s="88"/>
      <c r="D20" s="88"/>
      <c r="E20" s="88"/>
      <c r="F20" s="94"/>
      <c r="G20" s="57"/>
      <c r="H20" s="3" t="s">
        <v>37</v>
      </c>
      <c r="K20" s="15"/>
      <c r="L20" s="15"/>
    </row>
    <row r="21" spans="1:12" x14ac:dyDescent="0.2">
      <c r="A21" s="13">
        <f>A18+1</f>
        <v>8</v>
      </c>
      <c r="B21" s="93" t="s">
        <v>34</v>
      </c>
      <c r="C21" s="88"/>
      <c r="D21" s="88"/>
      <c r="E21" s="88"/>
      <c r="F21" s="94"/>
      <c r="G21" s="54">
        <f>G18-G20</f>
        <v>0</v>
      </c>
      <c r="H21" s="3" t="s">
        <v>15</v>
      </c>
      <c r="K21" s="15"/>
      <c r="L21" s="15"/>
    </row>
    <row r="22" spans="1:12" x14ac:dyDescent="0.2">
      <c r="A22" s="18"/>
      <c r="B22" s="19"/>
      <c r="C22" s="88" t="s">
        <v>77</v>
      </c>
      <c r="D22" s="88"/>
      <c r="E22" s="88"/>
      <c r="F22" s="88"/>
      <c r="G22" s="73"/>
      <c r="K22" s="15"/>
      <c r="L22" s="15"/>
    </row>
    <row r="23" spans="1:12" x14ac:dyDescent="0.2">
      <c r="A23" s="18"/>
      <c r="B23" s="19"/>
      <c r="C23" s="88" t="s">
        <v>51</v>
      </c>
      <c r="D23" s="88"/>
      <c r="E23" s="88"/>
      <c r="F23" s="88"/>
      <c r="G23" s="73"/>
      <c r="K23" s="15"/>
      <c r="L23" s="15"/>
    </row>
    <row r="24" spans="1:12" x14ac:dyDescent="0.2">
      <c r="A24" s="18"/>
      <c r="B24" s="19"/>
      <c r="C24" s="19"/>
      <c r="D24" s="19"/>
      <c r="E24" s="19"/>
      <c r="F24" s="20"/>
      <c r="G24" s="21"/>
      <c r="K24" s="15"/>
      <c r="L24" s="15"/>
    </row>
    <row r="25" spans="1:12" x14ac:dyDescent="0.2">
      <c r="A25" s="22"/>
      <c r="B25" s="23" t="s">
        <v>16</v>
      </c>
      <c r="C25" s="24"/>
      <c r="D25" s="24"/>
      <c r="E25" s="24"/>
      <c r="F25" s="24"/>
      <c r="G25" s="12"/>
      <c r="H25" s="98" t="s">
        <v>17</v>
      </c>
    </row>
    <row r="26" spans="1:12" x14ac:dyDescent="0.2">
      <c r="A26" s="99"/>
      <c r="B26" s="100"/>
      <c r="C26" s="100"/>
      <c r="D26" s="100"/>
      <c r="E26" s="100"/>
      <c r="F26" s="100"/>
      <c r="G26" s="101"/>
      <c r="H26" s="98"/>
    </row>
    <row r="27" spans="1:12" x14ac:dyDescent="0.2">
      <c r="A27" s="102"/>
      <c r="B27" s="103"/>
      <c r="C27" s="103"/>
      <c r="D27" s="103"/>
      <c r="E27" s="103"/>
      <c r="F27" s="103"/>
      <c r="G27" s="104"/>
      <c r="H27" s="98"/>
    </row>
    <row r="28" spans="1:12" x14ac:dyDescent="0.2">
      <c r="A28" s="102"/>
      <c r="B28" s="103"/>
      <c r="C28" s="103"/>
      <c r="D28" s="103"/>
      <c r="E28" s="103"/>
      <c r="F28" s="103"/>
      <c r="G28" s="104"/>
      <c r="H28" s="98"/>
    </row>
    <row r="29" spans="1:12" x14ac:dyDescent="0.2">
      <c r="A29" s="102"/>
      <c r="B29" s="103"/>
      <c r="C29" s="103"/>
      <c r="D29" s="103"/>
      <c r="E29" s="103"/>
      <c r="F29" s="103"/>
      <c r="G29" s="104"/>
      <c r="H29" s="98"/>
    </row>
    <row r="30" spans="1:12" x14ac:dyDescent="0.2">
      <c r="A30" s="102"/>
      <c r="B30" s="103"/>
      <c r="C30" s="103"/>
      <c r="D30" s="103"/>
      <c r="E30" s="103"/>
      <c r="F30" s="103"/>
      <c r="G30" s="104"/>
      <c r="H30" s="98"/>
    </row>
    <row r="31" spans="1:12" x14ac:dyDescent="0.2">
      <c r="A31" s="105"/>
      <c r="B31" s="106"/>
      <c r="C31" s="106"/>
      <c r="D31" s="106"/>
      <c r="E31" s="106"/>
      <c r="F31" s="106"/>
      <c r="G31" s="107"/>
    </row>
    <row r="32" spans="1:12" x14ac:dyDescent="0.2">
      <c r="A32" s="25"/>
      <c r="B32" s="26"/>
      <c r="C32" s="26"/>
      <c r="D32" s="26"/>
      <c r="E32" s="26"/>
      <c r="F32" s="26"/>
      <c r="G32" s="27"/>
    </row>
    <row r="33" spans="1:8" x14ac:dyDescent="0.2">
      <c r="A33" s="108" t="s">
        <v>18</v>
      </c>
      <c r="B33" s="109"/>
      <c r="C33" s="109"/>
      <c r="D33" s="109"/>
      <c r="E33" s="109"/>
      <c r="F33" s="109"/>
      <c r="G33" s="110"/>
    </row>
    <row r="34" spans="1:8" x14ac:dyDescent="0.2">
      <c r="A34" s="111" t="s">
        <v>19</v>
      </c>
      <c r="B34" s="112"/>
      <c r="C34" s="112"/>
      <c r="D34" s="112"/>
      <c r="E34" s="112"/>
      <c r="F34" s="112"/>
      <c r="G34" s="113"/>
      <c r="H34" s="97" t="s">
        <v>36</v>
      </c>
    </row>
    <row r="35" spans="1:8" x14ac:dyDescent="0.2">
      <c r="A35" s="93" t="s">
        <v>56</v>
      </c>
      <c r="B35" s="88"/>
      <c r="C35" s="88"/>
      <c r="D35" s="88"/>
      <c r="E35" s="88"/>
      <c r="F35" s="88"/>
      <c r="G35" s="94"/>
      <c r="H35" s="97"/>
    </row>
    <row r="36" spans="1:8" x14ac:dyDescent="0.2">
      <c r="A36" s="28" t="s">
        <v>20</v>
      </c>
      <c r="B36" s="11"/>
      <c r="C36" s="11"/>
      <c r="D36" s="11"/>
      <c r="E36" s="11"/>
      <c r="F36" s="11"/>
      <c r="G36" s="29" t="s">
        <v>21</v>
      </c>
      <c r="H36" s="97"/>
    </row>
    <row r="37" spans="1:8" ht="15.75" x14ac:dyDescent="0.2">
      <c r="A37" s="23"/>
      <c r="B37" s="114" t="s">
        <v>57</v>
      </c>
      <c r="C37" s="114"/>
      <c r="D37" s="114"/>
      <c r="E37" s="114"/>
      <c r="F37" s="115"/>
      <c r="G37" s="30"/>
      <c r="H37" s="97"/>
    </row>
    <row r="38" spans="1:8" ht="13.5" customHeight="1" x14ac:dyDescent="0.2">
      <c r="A38" s="13">
        <v>1</v>
      </c>
      <c r="B38" s="119" t="s">
        <v>55</v>
      </c>
      <c r="C38" s="119"/>
      <c r="D38" s="119"/>
      <c r="E38" s="119"/>
      <c r="F38" s="119"/>
      <c r="G38" s="87"/>
      <c r="H38" s="97"/>
    </row>
    <row r="39" spans="1:8" x14ac:dyDescent="0.2">
      <c r="A39" s="13">
        <v>2</v>
      </c>
      <c r="B39" s="119" t="s">
        <v>53</v>
      </c>
      <c r="C39" s="119"/>
      <c r="D39" s="119"/>
      <c r="E39" s="119"/>
      <c r="F39" s="119"/>
      <c r="G39" s="87"/>
      <c r="H39" s="97"/>
    </row>
    <row r="40" spans="1:8" x14ac:dyDescent="0.2">
      <c r="A40" s="18"/>
      <c r="B40" s="46"/>
      <c r="C40" s="46"/>
      <c r="D40" s="46"/>
      <c r="E40" s="46"/>
      <c r="F40" s="46"/>
      <c r="G40" s="64"/>
      <c r="H40" s="97"/>
    </row>
    <row r="41" spans="1:8" x14ac:dyDescent="0.2">
      <c r="A41" s="33"/>
      <c r="B41" s="120" t="s">
        <v>22</v>
      </c>
      <c r="C41" s="121"/>
      <c r="D41" s="121"/>
      <c r="E41" s="121"/>
      <c r="F41" s="122"/>
      <c r="G41" s="34">
        <f>SUM(G38:G40)</f>
        <v>0</v>
      </c>
      <c r="H41" s="97"/>
    </row>
    <row r="42" spans="1:8" x14ac:dyDescent="0.2">
      <c r="A42" s="33"/>
      <c r="B42" s="120" t="s">
        <v>23</v>
      </c>
      <c r="C42" s="121"/>
      <c r="D42" s="121"/>
      <c r="E42" s="121"/>
      <c r="F42" s="122"/>
      <c r="G42" s="35">
        <f>SUMIF(G38:G39,"&gt;0")/MAX(1,COUNTIF(G38:G39,"&gt;0"))</f>
        <v>0</v>
      </c>
      <c r="H42" s="97"/>
    </row>
    <row r="43" spans="1:8" ht="25.5" customHeight="1" x14ac:dyDescent="0.2">
      <c r="A43" s="62"/>
      <c r="B43" s="63"/>
      <c r="C43" s="63"/>
      <c r="D43" s="63"/>
      <c r="E43" s="63"/>
      <c r="F43" s="63"/>
      <c r="G43" s="64"/>
      <c r="H43" s="97"/>
    </row>
    <row r="44" spans="1:8" ht="15.75" x14ac:dyDescent="0.2">
      <c r="A44" s="28"/>
      <c r="B44" s="65" t="s">
        <v>58</v>
      </c>
      <c r="C44" s="11"/>
      <c r="D44" s="11"/>
      <c r="E44" s="11"/>
      <c r="F44" s="11"/>
      <c r="G44" s="61"/>
      <c r="H44" s="97"/>
    </row>
    <row r="45" spans="1:8" ht="25.5" customHeight="1" x14ac:dyDescent="0.2">
      <c r="A45" s="13">
        <f>A25+1</f>
        <v>1</v>
      </c>
      <c r="B45" s="116" t="s">
        <v>45</v>
      </c>
      <c r="C45" s="117"/>
      <c r="D45" s="117"/>
      <c r="E45" s="117"/>
      <c r="F45" s="118"/>
      <c r="G45" s="31"/>
      <c r="H45" s="97"/>
    </row>
    <row r="46" spans="1:8" ht="12.75" customHeight="1" x14ac:dyDescent="0.2">
      <c r="A46" s="13">
        <f>A45+1</f>
        <v>2</v>
      </c>
      <c r="B46" s="116" t="s">
        <v>42</v>
      </c>
      <c r="C46" s="117"/>
      <c r="D46" s="117"/>
      <c r="E46" s="117"/>
      <c r="F46" s="118"/>
      <c r="G46" s="31"/>
      <c r="H46" s="97"/>
    </row>
    <row r="47" spans="1:8" ht="25.5" customHeight="1" x14ac:dyDescent="0.2">
      <c r="A47" s="13">
        <f t="shared" ref="A47:A52" si="1">A46+1</f>
        <v>3</v>
      </c>
      <c r="B47" s="116" t="s">
        <v>59</v>
      </c>
      <c r="C47" s="117"/>
      <c r="D47" s="117"/>
      <c r="E47" s="117"/>
      <c r="F47" s="118"/>
      <c r="G47" s="31"/>
      <c r="H47" s="97"/>
    </row>
    <row r="48" spans="1:8" ht="27" customHeight="1" x14ac:dyDescent="0.2">
      <c r="A48" s="13">
        <f t="shared" si="1"/>
        <v>4</v>
      </c>
      <c r="B48" s="116" t="s">
        <v>52</v>
      </c>
      <c r="C48" s="117"/>
      <c r="D48" s="117"/>
      <c r="E48" s="117"/>
      <c r="F48" s="118"/>
      <c r="G48" s="31"/>
      <c r="H48" s="97"/>
    </row>
    <row r="49" spans="1:8" ht="25.5" customHeight="1" x14ac:dyDescent="0.2">
      <c r="A49" s="13">
        <f t="shared" si="1"/>
        <v>5</v>
      </c>
      <c r="B49" s="116" t="s">
        <v>60</v>
      </c>
      <c r="C49" s="127"/>
      <c r="D49" s="127"/>
      <c r="E49" s="127"/>
      <c r="F49" s="128"/>
      <c r="G49" s="32"/>
      <c r="H49" s="37"/>
    </row>
    <row r="50" spans="1:8" ht="25.5" customHeight="1" x14ac:dyDescent="0.2">
      <c r="A50" s="13">
        <f t="shared" si="1"/>
        <v>6</v>
      </c>
      <c r="B50" s="116" t="s">
        <v>61</v>
      </c>
      <c r="C50" s="127"/>
      <c r="D50" s="127"/>
      <c r="E50" s="127"/>
      <c r="F50" s="128"/>
      <c r="G50" s="32"/>
      <c r="H50" s="37"/>
    </row>
    <row r="51" spans="1:8" ht="25.5" customHeight="1" x14ac:dyDescent="0.2">
      <c r="A51" s="13">
        <f t="shared" si="1"/>
        <v>7</v>
      </c>
      <c r="B51" s="116" t="s">
        <v>62</v>
      </c>
      <c r="C51" s="117"/>
      <c r="D51" s="117"/>
      <c r="E51" s="117"/>
      <c r="F51" s="118"/>
      <c r="G51" s="32"/>
    </row>
    <row r="52" spans="1:8" ht="25.5" customHeight="1" x14ac:dyDescent="0.2">
      <c r="A52" s="13">
        <f t="shared" si="1"/>
        <v>8</v>
      </c>
      <c r="B52" s="116" t="s">
        <v>54</v>
      </c>
      <c r="C52" s="127"/>
      <c r="D52" s="127"/>
      <c r="E52" s="127"/>
      <c r="F52" s="128"/>
      <c r="G52" s="56"/>
    </row>
    <row r="53" spans="1:8" ht="27.75" customHeight="1" x14ac:dyDescent="0.2">
      <c r="A53" s="13"/>
      <c r="B53" s="116"/>
      <c r="C53" s="127"/>
      <c r="D53" s="127"/>
      <c r="E53" s="127"/>
      <c r="F53" s="128"/>
      <c r="G53" s="72"/>
    </row>
    <row r="54" spans="1:8" ht="11.25" customHeight="1" x14ac:dyDescent="0.2">
      <c r="A54" s="40"/>
      <c r="B54" s="120" t="s">
        <v>22</v>
      </c>
      <c r="C54" s="121"/>
      <c r="D54" s="121"/>
      <c r="E54" s="121"/>
      <c r="F54" s="122"/>
      <c r="G54" s="34">
        <f>SUM(G45:G53)</f>
        <v>0</v>
      </c>
    </row>
    <row r="55" spans="1:8" ht="12" customHeight="1" x14ac:dyDescent="0.2">
      <c r="A55" s="40"/>
      <c r="B55" s="120" t="s">
        <v>23</v>
      </c>
      <c r="C55" s="121"/>
      <c r="D55" s="121"/>
      <c r="E55" s="121"/>
      <c r="F55" s="122"/>
      <c r="G55" s="35">
        <f>SUMIF(G45:G53,"&gt;0")/MAX(1,COUNTIF(G45:G53,"&gt;0"))</f>
        <v>0</v>
      </c>
    </row>
    <row r="56" spans="1:8" ht="26.25" customHeight="1" x14ac:dyDescent="0.2">
      <c r="A56" s="13"/>
      <c r="B56" s="46"/>
      <c r="C56" s="46"/>
      <c r="D56" s="46"/>
      <c r="E56" s="46"/>
      <c r="F56" s="66"/>
      <c r="G56" s="67"/>
    </row>
    <row r="57" spans="1:8" ht="24.75" customHeight="1" x14ac:dyDescent="0.2">
      <c r="A57" s="41"/>
      <c r="B57" s="129" t="s">
        <v>63</v>
      </c>
      <c r="C57" s="129"/>
      <c r="D57" s="129"/>
      <c r="E57" s="129"/>
      <c r="F57" s="130"/>
      <c r="G57" s="36"/>
    </row>
    <row r="58" spans="1:8" ht="30.75" customHeight="1" x14ac:dyDescent="0.2">
      <c r="A58" s="13">
        <f>A53+1</f>
        <v>1</v>
      </c>
      <c r="B58" s="116" t="s">
        <v>64</v>
      </c>
      <c r="C58" s="117"/>
      <c r="D58" s="117"/>
      <c r="E58" s="117"/>
      <c r="F58" s="118"/>
      <c r="G58" s="38"/>
    </row>
    <row r="59" spans="1:8" ht="26.25" customHeight="1" x14ac:dyDescent="0.2">
      <c r="A59" s="13">
        <f>A58+1</f>
        <v>2</v>
      </c>
      <c r="B59" s="116" t="s">
        <v>65</v>
      </c>
      <c r="C59" s="117"/>
      <c r="D59" s="117"/>
      <c r="E59" s="117"/>
      <c r="F59" s="118"/>
      <c r="G59" s="38"/>
    </row>
    <row r="60" spans="1:8" ht="27.75" customHeight="1" x14ac:dyDescent="0.2">
      <c r="A60" s="13">
        <f>A59+1</f>
        <v>3</v>
      </c>
      <c r="B60" s="116" t="s">
        <v>66</v>
      </c>
      <c r="C60" s="117"/>
      <c r="D60" s="117"/>
      <c r="E60" s="117"/>
      <c r="F60" s="118"/>
      <c r="G60" s="31"/>
    </row>
    <row r="61" spans="1:8" ht="24.75" customHeight="1" x14ac:dyDescent="0.2">
      <c r="A61" s="13">
        <f t="shared" ref="A61:A62" si="2">A60+1</f>
        <v>4</v>
      </c>
      <c r="B61" s="116" t="s">
        <v>31</v>
      </c>
      <c r="C61" s="117"/>
      <c r="D61" s="117"/>
      <c r="E61" s="117"/>
      <c r="F61" s="118"/>
      <c r="G61" s="31"/>
    </row>
    <row r="62" spans="1:8" ht="26.25" customHeight="1" x14ac:dyDescent="0.2">
      <c r="A62" s="13">
        <f t="shared" si="2"/>
        <v>5</v>
      </c>
      <c r="B62" s="116" t="s">
        <v>67</v>
      </c>
      <c r="C62" s="127"/>
      <c r="D62" s="127"/>
      <c r="E62" s="127"/>
      <c r="F62" s="128"/>
      <c r="G62" s="31"/>
    </row>
    <row r="63" spans="1:8" ht="26.25" customHeight="1" x14ac:dyDescent="0.2">
      <c r="A63" s="13"/>
      <c r="B63" s="58"/>
      <c r="C63" s="59"/>
      <c r="D63" s="59"/>
      <c r="E63" s="59"/>
      <c r="F63" s="60"/>
      <c r="G63" s="31"/>
    </row>
    <row r="64" spans="1:8" ht="12.75" customHeight="1" x14ac:dyDescent="0.2">
      <c r="A64" s="33"/>
      <c r="B64" s="120" t="s">
        <v>22</v>
      </c>
      <c r="C64" s="121"/>
      <c r="D64" s="121"/>
      <c r="E64" s="121"/>
      <c r="F64" s="122"/>
      <c r="G64" s="34">
        <f>SUM(G58:G63)</f>
        <v>0</v>
      </c>
    </row>
    <row r="65" spans="1:8" ht="12" customHeight="1" x14ac:dyDescent="0.2">
      <c r="A65" s="33"/>
      <c r="B65" s="120" t="s">
        <v>23</v>
      </c>
      <c r="C65" s="121"/>
      <c r="D65" s="121"/>
      <c r="E65" s="121"/>
      <c r="F65" s="122"/>
      <c r="G65" s="35">
        <f>SUMIF(G58:G63,"&gt;0")/MAX(1,COUNTIF(G58:G63,"&gt;0"))</f>
        <v>0</v>
      </c>
    </row>
    <row r="66" spans="1:8" ht="26.25" customHeight="1" x14ac:dyDescent="0.2">
      <c r="A66" s="13"/>
      <c r="B66" s="58"/>
      <c r="C66" s="59"/>
      <c r="D66" s="59"/>
      <c r="E66" s="59"/>
      <c r="F66" s="60"/>
      <c r="G66" s="31"/>
    </row>
    <row r="67" spans="1:8" ht="26.25" customHeight="1" x14ac:dyDescent="0.2">
      <c r="A67" s="28"/>
      <c r="B67" s="131" t="s">
        <v>68</v>
      </c>
      <c r="C67" s="131"/>
      <c r="D67" s="11"/>
      <c r="E67" s="11"/>
      <c r="F67" s="11"/>
      <c r="G67" s="61"/>
    </row>
    <row r="68" spans="1:8" ht="26.25" customHeight="1" x14ac:dyDescent="0.2">
      <c r="A68" s="13">
        <v>1</v>
      </c>
      <c r="B68" s="116" t="s">
        <v>69</v>
      </c>
      <c r="C68" s="117"/>
      <c r="D68" s="117"/>
      <c r="E68" s="117"/>
      <c r="F68" s="118"/>
      <c r="G68" s="31"/>
    </row>
    <row r="69" spans="1:8" ht="26.25" customHeight="1" x14ac:dyDescent="0.2">
      <c r="A69" s="13">
        <v>2</v>
      </c>
      <c r="B69" s="116" t="s">
        <v>70</v>
      </c>
      <c r="C69" s="117"/>
      <c r="D69" s="117"/>
      <c r="E69" s="117"/>
      <c r="F69" s="118"/>
      <c r="G69" s="31"/>
    </row>
    <row r="70" spans="1:8" ht="26.25" customHeight="1" x14ac:dyDescent="0.2">
      <c r="A70" s="13">
        <v>3</v>
      </c>
      <c r="B70" s="116" t="s">
        <v>71</v>
      </c>
      <c r="C70" s="117"/>
      <c r="D70" s="117"/>
      <c r="E70" s="117"/>
      <c r="F70" s="118"/>
      <c r="G70" s="31"/>
    </row>
    <row r="71" spans="1:8" ht="26.25" customHeight="1" x14ac:dyDescent="0.2">
      <c r="A71" s="13">
        <v>4</v>
      </c>
      <c r="B71" s="116" t="s">
        <v>73</v>
      </c>
      <c r="C71" s="117"/>
      <c r="D71" s="117"/>
      <c r="E71" s="117"/>
      <c r="F71" s="118"/>
      <c r="G71" s="31"/>
    </row>
    <row r="72" spans="1:8" ht="16.149999999999999" customHeight="1" x14ac:dyDescent="0.2">
      <c r="A72" s="13"/>
      <c r="B72" s="116"/>
      <c r="C72" s="127"/>
      <c r="D72" s="127"/>
      <c r="E72" s="127"/>
      <c r="F72" s="128"/>
      <c r="G72" s="32"/>
    </row>
    <row r="73" spans="1:8" ht="15" customHeight="1" x14ac:dyDescent="0.2">
      <c r="A73" s="13"/>
      <c r="B73" s="116"/>
      <c r="C73" s="117"/>
      <c r="D73" s="117"/>
      <c r="E73" s="117"/>
      <c r="F73" s="118"/>
      <c r="G73" s="39"/>
    </row>
    <row r="74" spans="1:8" ht="12" customHeight="1" x14ac:dyDescent="0.2">
      <c r="A74" s="33"/>
      <c r="B74" s="120" t="s">
        <v>22</v>
      </c>
      <c r="C74" s="121"/>
      <c r="D74" s="121"/>
      <c r="E74" s="121"/>
      <c r="F74" s="122"/>
      <c r="G74" s="34">
        <f>SUM(G68:G73)</f>
        <v>0</v>
      </c>
    </row>
    <row r="75" spans="1:8" ht="12.6" customHeight="1" x14ac:dyDescent="0.2">
      <c r="A75" s="33"/>
      <c r="B75" s="120" t="s">
        <v>23</v>
      </c>
      <c r="C75" s="121"/>
      <c r="D75" s="121"/>
      <c r="E75" s="121"/>
      <c r="F75" s="122"/>
      <c r="G75" s="35">
        <f>SUMIF(G68:G73,"&gt;0")/MAX(1,COUNTIF(G68:G73,"&gt;0"))</f>
        <v>0</v>
      </c>
    </row>
    <row r="76" spans="1:8" ht="13.15" customHeight="1" x14ac:dyDescent="0.2">
      <c r="A76" s="18"/>
      <c r="B76" s="58"/>
      <c r="C76" s="46"/>
      <c r="D76" s="46"/>
      <c r="E76" s="46"/>
      <c r="F76" s="66"/>
      <c r="G76" s="68"/>
    </row>
    <row r="77" spans="1:8" ht="24.75" customHeight="1" x14ac:dyDescent="0.2">
      <c r="A77" s="41"/>
      <c r="B77" s="129" t="s">
        <v>76</v>
      </c>
      <c r="C77" s="129"/>
      <c r="D77" s="129"/>
      <c r="E77" s="129"/>
      <c r="F77" s="130"/>
      <c r="G77" s="36"/>
    </row>
    <row r="78" spans="1:8" ht="16.899999999999999" customHeight="1" x14ac:dyDescent="0.2">
      <c r="A78" s="13">
        <f>A76+1</f>
        <v>1</v>
      </c>
      <c r="B78" s="116" t="s">
        <v>74</v>
      </c>
      <c r="C78" s="127"/>
      <c r="D78" s="127"/>
      <c r="E78" s="127"/>
      <c r="F78" s="128"/>
      <c r="G78" s="32"/>
      <c r="H78" s="37"/>
    </row>
    <row r="79" spans="1:8" ht="25.9" customHeight="1" x14ac:dyDescent="0.2">
      <c r="A79" s="13">
        <f t="shared" ref="A79:A80" si="3">A78+1</f>
        <v>2</v>
      </c>
      <c r="B79" s="116" t="s">
        <v>75</v>
      </c>
      <c r="C79" s="117"/>
      <c r="D79" s="117"/>
      <c r="E79" s="117"/>
      <c r="F79" s="118"/>
      <c r="G79" s="32"/>
    </row>
    <row r="80" spans="1:8" ht="28.15" customHeight="1" x14ac:dyDescent="0.2">
      <c r="A80" s="13">
        <f t="shared" si="3"/>
        <v>3</v>
      </c>
      <c r="B80" s="116" t="s">
        <v>80</v>
      </c>
      <c r="C80" s="127"/>
      <c r="D80" s="127"/>
      <c r="E80" s="127"/>
      <c r="F80" s="128"/>
      <c r="G80" s="31"/>
    </row>
    <row r="81" spans="1:8" ht="27.75" customHeight="1" x14ac:dyDescent="0.2">
      <c r="A81" s="13"/>
      <c r="B81" s="116"/>
      <c r="C81" s="127"/>
      <c r="D81" s="127"/>
      <c r="E81" s="127"/>
      <c r="F81" s="128"/>
      <c r="G81" s="31"/>
    </row>
    <row r="82" spans="1:8" ht="12" customHeight="1" x14ac:dyDescent="0.2">
      <c r="A82" s="13"/>
      <c r="B82" s="58"/>
      <c r="C82" s="59"/>
      <c r="D82" s="59"/>
      <c r="E82" s="59"/>
      <c r="F82" s="60"/>
      <c r="G82" s="71"/>
    </row>
    <row r="83" spans="1:8" ht="12" customHeight="1" x14ac:dyDescent="0.2">
      <c r="A83" s="13"/>
      <c r="B83" s="58"/>
      <c r="C83" s="59"/>
      <c r="D83" s="59"/>
      <c r="E83" s="59"/>
      <c r="F83" s="60"/>
      <c r="G83" s="71"/>
    </row>
    <row r="84" spans="1:8" ht="11.25" customHeight="1" x14ac:dyDescent="0.2">
      <c r="A84" s="40"/>
      <c r="B84" s="120" t="s">
        <v>22</v>
      </c>
      <c r="C84" s="121"/>
      <c r="D84" s="121"/>
      <c r="E84" s="121"/>
      <c r="F84" s="122"/>
      <c r="G84" s="34">
        <f>SUM(G78:G83)</f>
        <v>0</v>
      </c>
    </row>
    <row r="85" spans="1:8" ht="12" customHeight="1" x14ac:dyDescent="0.2">
      <c r="A85" s="40"/>
      <c r="B85" s="120" t="s">
        <v>23</v>
      </c>
      <c r="C85" s="121"/>
      <c r="D85" s="121"/>
      <c r="E85" s="121"/>
      <c r="F85" s="122"/>
      <c r="G85" s="35">
        <f>SUMIF(G78:G83,"&gt;0")/MAX(1,COUNTIF(G78:G83,"&gt;0"))</f>
        <v>0</v>
      </c>
    </row>
    <row r="86" spans="1:8" ht="10.5" customHeight="1" x14ac:dyDescent="0.2">
      <c r="A86" s="18"/>
      <c r="B86" s="58"/>
      <c r="C86" s="46"/>
      <c r="D86" s="46"/>
      <c r="E86" s="46"/>
      <c r="F86" s="66"/>
      <c r="G86" s="68"/>
    </row>
    <row r="87" spans="1:8" ht="10.5" customHeight="1" x14ac:dyDescent="0.2">
      <c r="A87" s="18"/>
      <c r="B87" s="58"/>
      <c r="C87" s="46"/>
      <c r="D87" s="46"/>
      <c r="E87" s="46"/>
      <c r="F87" s="66"/>
      <c r="G87" s="68"/>
    </row>
    <row r="88" spans="1:8" ht="26.25" customHeight="1" x14ac:dyDescent="0.2">
      <c r="A88" s="42"/>
      <c r="B88" s="123" t="s">
        <v>24</v>
      </c>
      <c r="C88" s="124"/>
      <c r="D88" s="125"/>
      <c r="E88" s="125"/>
      <c r="F88" s="126"/>
      <c r="G88" s="43">
        <f>SUM(G41,G54,G64,G74,G84)</f>
        <v>0</v>
      </c>
    </row>
    <row r="89" spans="1:8" ht="26.25" customHeight="1" x14ac:dyDescent="0.2">
      <c r="A89" s="42"/>
      <c r="B89" s="123" t="s">
        <v>25</v>
      </c>
      <c r="C89" s="125"/>
      <c r="D89" s="125"/>
      <c r="E89" s="125"/>
      <c r="F89" s="126"/>
      <c r="G89" s="45" t="e">
        <f>SUM(G42,G55,G65,G75,G85)/(IF(G41&gt;0,1,0)+IF(G54&gt;0,1,0)+IF(G64&gt;0,1,0)+IF(G74&gt;0,1,0)+IF(G84&gt;0,1,0))</f>
        <v>#DIV/0!</v>
      </c>
    </row>
    <row r="90" spans="1:8" ht="26.25" customHeight="1" x14ac:dyDescent="0.2">
      <c r="A90" s="18"/>
      <c r="B90" s="46"/>
      <c r="C90" s="46"/>
      <c r="D90" s="46"/>
      <c r="E90" s="46"/>
      <c r="F90" s="46"/>
      <c r="G90" s="21"/>
    </row>
    <row r="91" spans="1:8" ht="26.25" customHeight="1" x14ac:dyDescent="0.2">
      <c r="A91" s="22"/>
      <c r="B91" s="23" t="s">
        <v>26</v>
      </c>
      <c r="C91" s="24"/>
      <c r="D91" s="24"/>
      <c r="E91" s="24"/>
      <c r="F91" s="24"/>
      <c r="G91" s="12"/>
      <c r="H91" s="98" t="s">
        <v>35</v>
      </c>
    </row>
    <row r="92" spans="1:8" ht="26.25" customHeight="1" x14ac:dyDescent="0.2">
      <c r="A92" s="99"/>
      <c r="B92" s="100"/>
      <c r="C92" s="100"/>
      <c r="D92" s="100"/>
      <c r="E92" s="100"/>
      <c r="F92" s="100"/>
      <c r="G92" s="101"/>
      <c r="H92" s="98"/>
    </row>
    <row r="93" spans="1:8" ht="26.25" customHeight="1" x14ac:dyDescent="0.2">
      <c r="A93" s="102"/>
      <c r="B93" s="103"/>
      <c r="C93" s="103"/>
      <c r="D93" s="103"/>
      <c r="E93" s="103"/>
      <c r="F93" s="103"/>
      <c r="G93" s="104"/>
      <c r="H93" s="98"/>
    </row>
    <row r="94" spans="1:8" ht="26.25" customHeight="1" x14ac:dyDescent="0.2">
      <c r="A94" s="102"/>
      <c r="B94" s="103"/>
      <c r="C94" s="103"/>
      <c r="D94" s="103"/>
      <c r="E94" s="103"/>
      <c r="F94" s="103"/>
      <c r="G94" s="104"/>
      <c r="H94" s="98"/>
    </row>
    <row r="95" spans="1:8" ht="26.25" customHeight="1" x14ac:dyDescent="0.2">
      <c r="A95" s="102"/>
      <c r="B95" s="103"/>
      <c r="C95" s="103"/>
      <c r="D95" s="103"/>
      <c r="E95" s="103"/>
      <c r="F95" s="103"/>
      <c r="G95" s="104"/>
      <c r="H95" s="98"/>
    </row>
    <row r="96" spans="1:8" ht="26.25" customHeight="1" x14ac:dyDescent="0.2">
      <c r="A96" s="102"/>
      <c r="B96" s="103"/>
      <c r="C96" s="103"/>
      <c r="D96" s="103"/>
      <c r="E96" s="103"/>
      <c r="F96" s="103"/>
      <c r="G96" s="104"/>
      <c r="H96" s="98"/>
    </row>
    <row r="97" spans="1:8" ht="26.25" customHeight="1" x14ac:dyDescent="0.2">
      <c r="A97" s="105"/>
      <c r="B97" s="106"/>
      <c r="C97" s="106"/>
      <c r="D97" s="106"/>
      <c r="E97" s="106"/>
      <c r="F97" s="106"/>
      <c r="G97" s="107"/>
    </row>
    <row r="98" spans="1:8" ht="26.25" customHeight="1" x14ac:dyDescent="0.2">
      <c r="A98" s="47"/>
      <c r="G98" s="48"/>
    </row>
    <row r="99" spans="1:8" ht="25.5" customHeight="1" x14ac:dyDescent="0.2">
      <c r="A99" s="28" t="s">
        <v>27</v>
      </c>
      <c r="B99" s="11"/>
      <c r="C99" s="11"/>
      <c r="D99" s="11"/>
      <c r="E99" s="11"/>
      <c r="F99" s="11"/>
      <c r="G99" s="12"/>
    </row>
    <row r="100" spans="1:8" ht="12.75" customHeight="1" x14ac:dyDescent="0.2">
      <c r="A100" s="49"/>
      <c r="B100" s="50"/>
      <c r="C100" s="50"/>
      <c r="D100" s="50"/>
      <c r="E100" s="50"/>
      <c r="F100" s="50"/>
      <c r="G100" s="51"/>
    </row>
    <row r="101" spans="1:8" ht="17.25" customHeight="1" x14ac:dyDescent="0.2">
      <c r="A101" s="13">
        <f>A91+1</f>
        <v>1</v>
      </c>
      <c r="B101" s="133" t="s">
        <v>40</v>
      </c>
      <c r="C101" s="133"/>
      <c r="D101" s="133"/>
      <c r="E101" s="133"/>
      <c r="F101" s="133"/>
      <c r="G101" s="52"/>
    </row>
    <row r="102" spans="1:8" ht="17.25" customHeight="1" x14ac:dyDescent="0.2">
      <c r="A102" s="69">
        <v>2</v>
      </c>
      <c r="B102" s="26" t="s">
        <v>72</v>
      </c>
      <c r="C102" s="26"/>
      <c r="D102" s="26"/>
      <c r="E102" s="26"/>
      <c r="F102" s="26"/>
      <c r="G102" s="70"/>
    </row>
    <row r="103" spans="1:8" x14ac:dyDescent="0.2">
      <c r="A103" s="47"/>
      <c r="B103" s="134" t="s">
        <v>41</v>
      </c>
      <c r="C103" s="134"/>
      <c r="D103" s="134"/>
      <c r="E103" s="134"/>
      <c r="F103" s="134"/>
      <c r="G103" s="135"/>
    </row>
    <row r="104" spans="1:8" x14ac:dyDescent="0.2">
      <c r="A104" s="47"/>
      <c r="B104" s="26"/>
      <c r="C104" s="26"/>
      <c r="D104" s="26"/>
      <c r="E104" s="26"/>
      <c r="F104" s="26"/>
      <c r="G104" s="27"/>
    </row>
    <row r="105" spans="1:8" x14ac:dyDescent="0.2">
      <c r="A105" s="22"/>
      <c r="B105" s="23" t="s">
        <v>28</v>
      </c>
      <c r="C105" s="53"/>
      <c r="D105" s="53"/>
      <c r="E105" s="53"/>
      <c r="F105" s="53"/>
      <c r="G105" s="36"/>
      <c r="H105" s="98" t="s">
        <v>39</v>
      </c>
    </row>
    <row r="106" spans="1:8" s="44" customFormat="1" x14ac:dyDescent="0.2">
      <c r="A106" s="99"/>
      <c r="B106" s="100"/>
      <c r="C106" s="100"/>
      <c r="D106" s="100"/>
      <c r="E106" s="100"/>
      <c r="F106" s="100"/>
      <c r="G106" s="101"/>
      <c r="H106" s="132"/>
    </row>
    <row r="107" spans="1:8" s="44" customFormat="1" x14ac:dyDescent="0.2">
      <c r="A107" s="102"/>
      <c r="B107" s="103"/>
      <c r="C107" s="103"/>
      <c r="D107" s="103"/>
      <c r="E107" s="103"/>
      <c r="F107" s="103"/>
      <c r="G107" s="104"/>
      <c r="H107" s="132"/>
    </row>
    <row r="108" spans="1:8" x14ac:dyDescent="0.2">
      <c r="A108" s="102"/>
      <c r="B108" s="103"/>
      <c r="C108" s="103"/>
      <c r="D108" s="103"/>
      <c r="E108" s="103"/>
      <c r="F108" s="103"/>
      <c r="G108" s="104"/>
      <c r="H108" s="132"/>
    </row>
    <row r="109" spans="1:8" x14ac:dyDescent="0.2">
      <c r="A109" s="102"/>
      <c r="B109" s="103"/>
      <c r="C109" s="103"/>
      <c r="D109" s="103"/>
      <c r="E109" s="103"/>
      <c r="F109" s="103"/>
      <c r="G109" s="104"/>
      <c r="H109" s="132"/>
    </row>
    <row r="110" spans="1:8" x14ac:dyDescent="0.2">
      <c r="A110" s="102"/>
      <c r="B110" s="103"/>
      <c r="C110" s="103"/>
      <c r="D110" s="103"/>
      <c r="E110" s="103"/>
      <c r="F110" s="103"/>
      <c r="G110" s="104"/>
      <c r="H110" s="132"/>
    </row>
    <row r="111" spans="1:8" x14ac:dyDescent="0.2">
      <c r="A111" s="105"/>
      <c r="B111" s="106"/>
      <c r="C111" s="106"/>
      <c r="D111" s="106"/>
      <c r="E111" s="106"/>
      <c r="F111" s="106"/>
      <c r="G111" s="107"/>
      <c r="H111" s="132"/>
    </row>
    <row r="112" spans="1:8" x14ac:dyDescent="0.2">
      <c r="A112" s="22"/>
      <c r="B112" s="23" t="s">
        <v>78</v>
      </c>
      <c r="C112" s="53"/>
      <c r="D112" s="53"/>
      <c r="E112" s="53"/>
      <c r="F112" s="53"/>
      <c r="G112" s="36"/>
      <c r="H112" s="98" t="s">
        <v>79</v>
      </c>
    </row>
    <row r="113" spans="1:8" s="44" customFormat="1" x14ac:dyDescent="0.2">
      <c r="A113" s="99"/>
      <c r="B113" s="100"/>
      <c r="C113" s="100"/>
      <c r="D113" s="100"/>
      <c r="E113" s="100"/>
      <c r="F113" s="100"/>
      <c r="G113" s="101"/>
      <c r="H113" s="132"/>
    </row>
    <row r="114" spans="1:8" s="44" customFormat="1" x14ac:dyDescent="0.2">
      <c r="A114" s="102"/>
      <c r="B114" s="103"/>
      <c r="C114" s="103"/>
      <c r="D114" s="103"/>
      <c r="E114" s="103"/>
      <c r="F114" s="103"/>
      <c r="G114" s="104"/>
      <c r="H114" s="132"/>
    </row>
    <row r="115" spans="1:8" x14ac:dyDescent="0.2">
      <c r="A115" s="102"/>
      <c r="B115" s="103"/>
      <c r="C115" s="103"/>
      <c r="D115" s="103"/>
      <c r="E115" s="103"/>
      <c r="F115" s="103"/>
      <c r="G115" s="104"/>
      <c r="H115" s="132"/>
    </row>
    <row r="116" spans="1:8" x14ac:dyDescent="0.2">
      <c r="A116" s="102"/>
      <c r="B116" s="103"/>
      <c r="C116" s="103"/>
      <c r="D116" s="103"/>
      <c r="E116" s="103"/>
      <c r="F116" s="103"/>
      <c r="G116" s="104"/>
      <c r="H116" s="132"/>
    </row>
    <row r="117" spans="1:8" x14ac:dyDescent="0.2">
      <c r="A117" s="102"/>
      <c r="B117" s="103"/>
      <c r="C117" s="103"/>
      <c r="D117" s="103"/>
      <c r="E117" s="103"/>
      <c r="F117" s="103"/>
      <c r="G117" s="104"/>
      <c r="H117" s="132"/>
    </row>
    <row r="118" spans="1:8" x14ac:dyDescent="0.2">
      <c r="A118" s="105"/>
      <c r="B118" s="106"/>
      <c r="C118" s="106"/>
      <c r="D118" s="106"/>
      <c r="E118" s="106"/>
      <c r="F118" s="106"/>
      <c r="G118" s="107"/>
      <c r="H118" s="132"/>
    </row>
  </sheetData>
  <mergeCells count="78">
    <mergeCell ref="H112:H118"/>
    <mergeCell ref="A113:G118"/>
    <mergeCell ref="B53:F53"/>
    <mergeCell ref="B52:F52"/>
    <mergeCell ref="B50:F50"/>
    <mergeCell ref="B71:F71"/>
    <mergeCell ref="H91:H96"/>
    <mergeCell ref="A92:G97"/>
    <mergeCell ref="B101:F101"/>
    <mergeCell ref="B103:G103"/>
    <mergeCell ref="H105:H111"/>
    <mergeCell ref="A106:G111"/>
    <mergeCell ref="B73:F73"/>
    <mergeCell ref="B89:F89"/>
    <mergeCell ref="B74:F74"/>
    <mergeCell ref="B75:F75"/>
    <mergeCell ref="B49:F49"/>
    <mergeCell ref="B51:F51"/>
    <mergeCell ref="B68:F68"/>
    <mergeCell ref="B69:F69"/>
    <mergeCell ref="B70:F70"/>
    <mergeCell ref="B67:C67"/>
    <mergeCell ref="B54:F54"/>
    <mergeCell ref="B55:F55"/>
    <mergeCell ref="B57:F57"/>
    <mergeCell ref="B58:F58"/>
    <mergeCell ref="B60:F60"/>
    <mergeCell ref="B62:F62"/>
    <mergeCell ref="B61:F61"/>
    <mergeCell ref="B88:F88"/>
    <mergeCell ref="B59:F59"/>
    <mergeCell ref="B72:F72"/>
    <mergeCell ref="B64:F64"/>
    <mergeCell ref="B65:F65"/>
    <mergeCell ref="B85:F85"/>
    <mergeCell ref="B77:F77"/>
    <mergeCell ref="B78:F78"/>
    <mergeCell ref="B79:F79"/>
    <mergeCell ref="B80:F80"/>
    <mergeCell ref="B81:F81"/>
    <mergeCell ref="B84:F84"/>
    <mergeCell ref="H25:H30"/>
    <mergeCell ref="A26:G31"/>
    <mergeCell ref="A33:G33"/>
    <mergeCell ref="A34:G34"/>
    <mergeCell ref="H34:H48"/>
    <mergeCell ref="B37:F37"/>
    <mergeCell ref="B45:F45"/>
    <mergeCell ref="B47:F47"/>
    <mergeCell ref="B48:F48"/>
    <mergeCell ref="B46:F46"/>
    <mergeCell ref="A35:G35"/>
    <mergeCell ref="B38:F38"/>
    <mergeCell ref="B41:F41"/>
    <mergeCell ref="B42:F42"/>
    <mergeCell ref="B39:F39"/>
    <mergeCell ref="H9:H11"/>
    <mergeCell ref="B13:F13"/>
    <mergeCell ref="B19:F19"/>
    <mergeCell ref="B14:F14"/>
    <mergeCell ref="B15:F15"/>
    <mergeCell ref="B16:F16"/>
    <mergeCell ref="A1:G1"/>
    <mergeCell ref="A2:G2"/>
    <mergeCell ref="A3:G3"/>
    <mergeCell ref="A4:G4"/>
    <mergeCell ref="F5:G5"/>
    <mergeCell ref="C22:F22"/>
    <mergeCell ref="C23:F23"/>
    <mergeCell ref="F6:G6"/>
    <mergeCell ref="F7:G7"/>
    <mergeCell ref="F8:G8"/>
    <mergeCell ref="F9:G9"/>
    <mergeCell ref="B12:F12"/>
    <mergeCell ref="B17:F17"/>
    <mergeCell ref="B18:F18"/>
    <mergeCell ref="B20:F20"/>
    <mergeCell ref="B21:F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9C00B-BF6B-40AF-8462-7D0417FFC421}">
  <sheetPr codeName="Sheet1"/>
  <dimension ref="A1:L56"/>
  <sheetViews>
    <sheetView showGridLines="0" topLeftCell="A10" workbookViewId="0">
      <selection activeCell="M52" sqref="M52"/>
    </sheetView>
  </sheetViews>
  <sheetFormatPr defaultColWidth="8.7109375" defaultRowHeight="15" x14ac:dyDescent="0.25"/>
  <cols>
    <col min="1" max="1" width="34.85546875" style="74" bestFit="1" customWidth="1"/>
    <col min="2" max="2" width="9.5703125" style="74" bestFit="1" customWidth="1"/>
    <col min="3" max="3" width="14.85546875" style="74" bestFit="1" customWidth="1"/>
    <col min="4" max="4" width="34.85546875" style="74" bestFit="1" customWidth="1"/>
    <col min="5" max="5" width="8.7109375" style="74"/>
    <col min="6" max="6" width="8" style="74" bestFit="1" customWidth="1"/>
    <col min="7" max="7" width="19.85546875" style="74" bestFit="1" customWidth="1"/>
    <col min="8" max="8" width="34.85546875" style="74" bestFit="1" customWidth="1"/>
    <col min="9" max="9" width="7.85546875" style="74" bestFit="1" customWidth="1"/>
    <col min="10" max="10" width="7.140625" style="74" bestFit="1" customWidth="1"/>
    <col min="11" max="12" width="11.140625" style="74" bestFit="1" customWidth="1"/>
    <col min="13" max="16384" width="8.7109375" style="74"/>
  </cols>
  <sheetData>
    <row r="1" spans="1:12" x14ac:dyDescent="0.25">
      <c r="A1" s="75"/>
    </row>
    <row r="2" spans="1:12" x14ac:dyDescent="0.25">
      <c r="A2" s="137"/>
      <c r="B2" s="137"/>
      <c r="C2" s="137"/>
      <c r="D2" s="137"/>
      <c r="E2" s="137"/>
      <c r="F2" s="137"/>
      <c r="G2" s="137"/>
      <c r="H2" s="137"/>
      <c r="I2" s="137"/>
      <c r="J2" s="137"/>
      <c r="K2" s="137"/>
      <c r="L2" s="137"/>
    </row>
    <row r="3" spans="1:12" ht="57.75" x14ac:dyDescent="0.25">
      <c r="A3" s="85" t="s">
        <v>258</v>
      </c>
      <c r="B3" s="84"/>
    </row>
    <row r="4" spans="1:12" x14ac:dyDescent="0.25">
      <c r="A4" s="83"/>
      <c r="B4" s="83"/>
      <c r="C4" s="83"/>
      <c r="D4" s="83"/>
      <c r="E4" s="83"/>
      <c r="F4" s="83"/>
      <c r="G4" s="83"/>
      <c r="H4" s="83"/>
      <c r="I4" s="83"/>
      <c r="J4" s="83"/>
      <c r="K4" s="83"/>
      <c r="L4" s="83"/>
    </row>
    <row r="5" spans="1:12" x14ac:dyDescent="0.25">
      <c r="A5" s="138"/>
      <c r="B5" s="138"/>
      <c r="C5" s="138"/>
      <c r="D5" s="138"/>
      <c r="E5" s="138"/>
      <c r="F5" s="138"/>
      <c r="G5" s="138"/>
      <c r="H5" s="138"/>
      <c r="I5" s="138"/>
      <c r="J5" s="138"/>
      <c r="K5" s="138"/>
      <c r="L5" s="138"/>
    </row>
    <row r="6" spans="1:12" x14ac:dyDescent="0.25">
      <c r="A6" s="139" t="s">
        <v>257</v>
      </c>
      <c r="B6" s="139"/>
      <c r="C6" s="139"/>
      <c r="D6" s="139"/>
      <c r="E6" s="139"/>
      <c r="F6" s="139"/>
      <c r="G6" s="139"/>
      <c r="H6" s="139"/>
      <c r="I6" s="139"/>
      <c r="J6" s="139"/>
      <c r="K6" s="139"/>
      <c r="L6" s="139"/>
    </row>
    <row r="7" spans="1:12" x14ac:dyDescent="0.25">
      <c r="A7" s="83"/>
      <c r="B7" s="83"/>
      <c r="C7" s="83"/>
      <c r="D7" s="83"/>
      <c r="E7" s="83"/>
      <c r="F7" s="83"/>
      <c r="G7" s="83"/>
      <c r="H7" s="83"/>
      <c r="I7" s="83"/>
      <c r="J7" s="83"/>
      <c r="K7" s="83"/>
      <c r="L7" s="83"/>
    </row>
    <row r="8" spans="1:12" x14ac:dyDescent="0.25">
      <c r="A8" s="138"/>
      <c r="B8" s="138"/>
      <c r="C8" s="138"/>
      <c r="D8" s="138"/>
      <c r="E8" s="138"/>
      <c r="F8" s="138"/>
      <c r="G8" s="138"/>
      <c r="H8" s="138"/>
      <c r="I8" s="138"/>
      <c r="J8" s="138"/>
      <c r="K8" s="138"/>
      <c r="L8" s="138"/>
    </row>
    <row r="9" spans="1:12" x14ac:dyDescent="0.25">
      <c r="A9" s="136" t="s">
        <v>256</v>
      </c>
      <c r="B9" s="136"/>
      <c r="C9" s="136"/>
      <c r="D9" s="136"/>
      <c r="E9" s="136"/>
      <c r="F9" s="136"/>
      <c r="G9" s="136"/>
      <c r="H9" s="136"/>
      <c r="I9" s="136"/>
      <c r="J9" s="136"/>
      <c r="K9" s="136"/>
      <c r="L9" s="136"/>
    </row>
    <row r="10" spans="1:12" x14ac:dyDescent="0.25">
      <c r="A10" s="136"/>
      <c r="B10" s="136"/>
      <c r="C10" s="136"/>
      <c r="D10" s="136"/>
      <c r="E10" s="136"/>
      <c r="F10" s="136"/>
      <c r="G10" s="136"/>
      <c r="H10" s="136"/>
      <c r="I10" s="136"/>
      <c r="J10" s="136"/>
      <c r="K10" s="136"/>
      <c r="L10" s="136"/>
    </row>
    <row r="11" spans="1:12" x14ac:dyDescent="0.25">
      <c r="A11" s="136" t="s">
        <v>255</v>
      </c>
      <c r="B11" s="136"/>
      <c r="C11" s="136"/>
      <c r="D11" s="136"/>
      <c r="E11" s="136"/>
      <c r="F11" s="136"/>
      <c r="G11" s="136"/>
      <c r="H11" s="136"/>
      <c r="I11" s="136"/>
      <c r="J11" s="136"/>
      <c r="K11" s="136"/>
      <c r="L11" s="136"/>
    </row>
    <row r="12" spans="1:12" x14ac:dyDescent="0.25">
      <c r="A12" s="136" t="s">
        <v>254</v>
      </c>
      <c r="B12" s="136"/>
      <c r="C12" s="136"/>
      <c r="D12" s="136"/>
      <c r="E12" s="136"/>
      <c r="F12" s="136"/>
      <c r="G12" s="136"/>
      <c r="H12" s="136"/>
      <c r="I12" s="136"/>
      <c r="J12" s="136"/>
      <c r="K12" s="136"/>
      <c r="L12" s="136"/>
    </row>
    <row r="13" spans="1:12" x14ac:dyDescent="0.25">
      <c r="A13" s="136" t="s">
        <v>253</v>
      </c>
      <c r="B13" s="136"/>
      <c r="C13" s="136"/>
      <c r="D13" s="136"/>
      <c r="E13" s="136"/>
      <c r="F13" s="136"/>
      <c r="G13" s="136"/>
      <c r="H13" s="136"/>
      <c r="I13" s="136"/>
      <c r="J13" s="136"/>
      <c r="K13" s="136"/>
      <c r="L13" s="136"/>
    </row>
    <row r="14" spans="1:12" x14ac:dyDescent="0.25">
      <c r="A14" s="136" t="s">
        <v>252</v>
      </c>
      <c r="B14" s="136"/>
      <c r="C14" s="136"/>
      <c r="D14" s="136"/>
      <c r="E14" s="136"/>
      <c r="F14" s="136"/>
      <c r="G14" s="136"/>
      <c r="H14" s="136"/>
      <c r="I14" s="136"/>
      <c r="J14" s="136"/>
      <c r="K14" s="136"/>
      <c r="L14" s="136"/>
    </row>
    <row r="15" spans="1:12" x14ac:dyDescent="0.25">
      <c r="A15" s="136" t="s">
        <v>251</v>
      </c>
      <c r="B15" s="136"/>
      <c r="C15" s="136"/>
      <c r="D15" s="136"/>
      <c r="E15" s="136"/>
      <c r="F15" s="136"/>
      <c r="G15" s="136"/>
      <c r="H15" s="136"/>
      <c r="I15" s="136"/>
      <c r="J15" s="136"/>
      <c r="K15" s="136"/>
      <c r="L15" s="136"/>
    </row>
    <row r="16" spans="1:12" x14ac:dyDescent="0.25">
      <c r="A16" s="136"/>
      <c r="B16" s="136"/>
      <c r="C16" s="136"/>
      <c r="D16" s="136"/>
      <c r="E16" s="136"/>
      <c r="F16" s="136"/>
      <c r="G16" s="136"/>
      <c r="H16" s="136"/>
      <c r="I16" s="136"/>
      <c r="J16" s="136"/>
      <c r="K16" s="136"/>
      <c r="L16" s="136"/>
    </row>
    <row r="17" spans="1:12" ht="15.75" thickBot="1" x14ac:dyDescent="0.3">
      <c r="A17" s="140"/>
      <c r="B17" s="140"/>
      <c r="C17" s="140"/>
      <c r="D17" s="140"/>
      <c r="E17" s="140"/>
      <c r="F17" s="140"/>
      <c r="G17" s="140"/>
      <c r="H17" s="140"/>
      <c r="I17" s="140"/>
      <c r="J17" s="140"/>
      <c r="K17" s="140"/>
      <c r="L17" s="140"/>
    </row>
    <row r="18" spans="1:12" ht="21.75" thickBot="1" x14ac:dyDescent="0.3">
      <c r="A18" s="82" t="s">
        <v>250</v>
      </c>
      <c r="B18" s="82" t="s">
        <v>249</v>
      </c>
      <c r="C18" s="82" t="s">
        <v>248</v>
      </c>
      <c r="D18" s="82" t="s">
        <v>247</v>
      </c>
      <c r="E18" s="82" t="s">
        <v>246</v>
      </c>
      <c r="F18" s="82" t="s">
        <v>245</v>
      </c>
      <c r="G18" s="82" t="s">
        <v>244</v>
      </c>
      <c r="H18" s="82" t="s">
        <v>243</v>
      </c>
      <c r="I18" s="81" t="s">
        <v>242</v>
      </c>
      <c r="J18" s="81" t="s">
        <v>241</v>
      </c>
      <c r="K18" s="81" t="s">
        <v>240</v>
      </c>
      <c r="L18" s="81" t="s">
        <v>239</v>
      </c>
    </row>
    <row r="19" spans="1:12" ht="44.25" thickBot="1" x14ac:dyDescent="0.3">
      <c r="A19" s="80">
        <v>1</v>
      </c>
      <c r="B19" s="78">
        <v>4</v>
      </c>
      <c r="C19" s="79" t="s">
        <v>238</v>
      </c>
      <c r="D19" s="78" t="s">
        <v>237</v>
      </c>
      <c r="E19" s="78" t="s">
        <v>87</v>
      </c>
      <c r="F19" s="78" t="s">
        <v>86</v>
      </c>
      <c r="G19" s="78" t="s">
        <v>85</v>
      </c>
      <c r="H19" s="78" t="s">
        <v>237</v>
      </c>
      <c r="I19" s="77">
        <v>0</v>
      </c>
      <c r="J19" s="77">
        <v>0</v>
      </c>
      <c r="K19" s="77">
        <v>330.05</v>
      </c>
      <c r="L19" s="77">
        <v>330.05</v>
      </c>
    </row>
    <row r="20" spans="1:12" ht="44.25" thickBot="1" x14ac:dyDescent="0.3">
      <c r="A20" s="80">
        <v>2</v>
      </c>
      <c r="B20" s="78">
        <v>1</v>
      </c>
      <c r="C20" s="79" t="s">
        <v>236</v>
      </c>
      <c r="D20" s="78" t="s">
        <v>235</v>
      </c>
      <c r="E20" s="78" t="s">
        <v>87</v>
      </c>
      <c r="F20" s="78" t="s">
        <v>86</v>
      </c>
      <c r="G20" s="78" t="s">
        <v>234</v>
      </c>
      <c r="H20" s="78" t="s">
        <v>233</v>
      </c>
      <c r="I20" s="77">
        <v>0</v>
      </c>
      <c r="J20" s="77">
        <v>0</v>
      </c>
      <c r="K20" s="77">
        <v>1025.51</v>
      </c>
      <c r="L20" s="77">
        <v>1025.51</v>
      </c>
    </row>
    <row r="21" spans="1:12" ht="44.25" thickBot="1" x14ac:dyDescent="0.3">
      <c r="A21" s="80">
        <v>3</v>
      </c>
      <c r="B21" s="78">
        <v>2</v>
      </c>
      <c r="C21" s="79" t="s">
        <v>232</v>
      </c>
      <c r="D21" s="78" t="s">
        <v>231</v>
      </c>
      <c r="E21" s="78" t="s">
        <v>87</v>
      </c>
      <c r="F21" s="78" t="s">
        <v>86</v>
      </c>
      <c r="G21" s="78" t="s">
        <v>148</v>
      </c>
      <c r="H21" s="78" t="s">
        <v>230</v>
      </c>
      <c r="I21" s="77">
        <v>0</v>
      </c>
      <c r="J21" s="77">
        <v>0</v>
      </c>
      <c r="K21" s="77">
        <v>564.29</v>
      </c>
      <c r="L21" s="77">
        <v>564.29</v>
      </c>
    </row>
    <row r="22" spans="1:12" ht="33.75" thickBot="1" x14ac:dyDescent="0.3">
      <c r="A22" s="80">
        <v>4</v>
      </c>
      <c r="B22" s="78">
        <v>3</v>
      </c>
      <c r="C22" s="79" t="s">
        <v>229</v>
      </c>
      <c r="D22" s="78" t="s">
        <v>228</v>
      </c>
      <c r="E22" s="78" t="s">
        <v>87</v>
      </c>
      <c r="F22" s="78" t="s">
        <v>86</v>
      </c>
      <c r="G22" s="78" t="s">
        <v>148</v>
      </c>
      <c r="H22" s="78" t="s">
        <v>228</v>
      </c>
      <c r="I22" s="77">
        <v>0</v>
      </c>
      <c r="J22" s="77">
        <v>0</v>
      </c>
      <c r="K22" s="77">
        <v>9406.43</v>
      </c>
      <c r="L22" s="77">
        <v>9406.43</v>
      </c>
    </row>
    <row r="23" spans="1:12" ht="44.25" thickBot="1" x14ac:dyDescent="0.3">
      <c r="A23" s="80">
        <v>6</v>
      </c>
      <c r="B23" s="78">
        <v>6</v>
      </c>
      <c r="C23" s="79" t="s">
        <v>227</v>
      </c>
      <c r="D23" s="78" t="s">
        <v>226</v>
      </c>
      <c r="E23" s="78" t="s">
        <v>87</v>
      </c>
      <c r="F23" s="78" t="s">
        <v>86</v>
      </c>
      <c r="G23" s="78" t="s">
        <v>99</v>
      </c>
      <c r="H23" s="78" t="s">
        <v>225</v>
      </c>
      <c r="I23" s="77">
        <v>0</v>
      </c>
      <c r="J23" s="77">
        <v>0</v>
      </c>
      <c r="K23" s="77">
        <v>3136.04</v>
      </c>
      <c r="L23" s="77">
        <v>3136.04</v>
      </c>
    </row>
    <row r="24" spans="1:12" ht="44.25" thickBot="1" x14ac:dyDescent="0.3">
      <c r="A24" s="80">
        <v>8</v>
      </c>
      <c r="B24" s="78">
        <v>5</v>
      </c>
      <c r="C24" s="79" t="s">
        <v>224</v>
      </c>
      <c r="D24" s="78" t="s">
        <v>223</v>
      </c>
      <c r="E24" s="78" t="s">
        <v>87</v>
      </c>
      <c r="F24" s="78" t="s">
        <v>86</v>
      </c>
      <c r="G24" s="78" t="s">
        <v>99</v>
      </c>
      <c r="H24" s="78" t="s">
        <v>222</v>
      </c>
      <c r="I24" s="77">
        <v>0</v>
      </c>
      <c r="J24" s="77">
        <v>0</v>
      </c>
      <c r="K24" s="77">
        <v>3361.13</v>
      </c>
      <c r="L24" s="77">
        <v>3361.13</v>
      </c>
    </row>
    <row r="25" spans="1:12" ht="23.25" thickBot="1" x14ac:dyDescent="0.3">
      <c r="A25" s="80" t="s">
        <v>221</v>
      </c>
      <c r="B25" s="78" t="s">
        <v>220</v>
      </c>
      <c r="C25" s="79" t="s">
        <v>219</v>
      </c>
      <c r="D25" s="78" t="s">
        <v>218</v>
      </c>
      <c r="E25" s="78" t="s">
        <v>87</v>
      </c>
      <c r="F25" s="78" t="s">
        <v>86</v>
      </c>
      <c r="G25" s="78" t="s">
        <v>85</v>
      </c>
      <c r="H25" s="78" t="s">
        <v>218</v>
      </c>
      <c r="I25" s="77">
        <v>0</v>
      </c>
      <c r="J25" s="77">
        <v>0</v>
      </c>
      <c r="K25" s="77">
        <v>241.27</v>
      </c>
      <c r="L25" s="77">
        <v>241.27</v>
      </c>
    </row>
    <row r="26" spans="1:12" ht="44.25" thickBot="1" x14ac:dyDescent="0.3">
      <c r="A26" s="80" t="s">
        <v>217</v>
      </c>
      <c r="B26" s="78" t="s">
        <v>216</v>
      </c>
      <c r="C26" s="79" t="s">
        <v>215</v>
      </c>
      <c r="D26" s="78" t="s">
        <v>214</v>
      </c>
      <c r="E26" s="78" t="s">
        <v>87</v>
      </c>
      <c r="F26" s="78" t="s">
        <v>86</v>
      </c>
      <c r="G26" s="78" t="s">
        <v>99</v>
      </c>
      <c r="H26" s="78" t="s">
        <v>214</v>
      </c>
      <c r="I26" s="77">
        <v>0</v>
      </c>
      <c r="J26" s="77">
        <v>0</v>
      </c>
      <c r="K26" s="77">
        <v>146.74</v>
      </c>
      <c r="L26" s="77">
        <v>146.74</v>
      </c>
    </row>
    <row r="27" spans="1:12" ht="23.25" thickBot="1" x14ac:dyDescent="0.3">
      <c r="A27" s="80" t="s">
        <v>213</v>
      </c>
      <c r="B27" s="78" t="s">
        <v>212</v>
      </c>
      <c r="C27" s="79" t="s">
        <v>211</v>
      </c>
      <c r="D27" s="78" t="s">
        <v>210</v>
      </c>
      <c r="E27" s="78" t="s">
        <v>87</v>
      </c>
      <c r="F27" s="78" t="s">
        <v>86</v>
      </c>
      <c r="G27" s="78" t="s">
        <v>99</v>
      </c>
      <c r="H27" s="78" t="s">
        <v>210</v>
      </c>
      <c r="I27" s="77">
        <v>0</v>
      </c>
      <c r="J27" s="77">
        <v>0</v>
      </c>
      <c r="K27" s="77">
        <v>1867.02</v>
      </c>
      <c r="L27" s="77">
        <v>1867.02</v>
      </c>
    </row>
    <row r="28" spans="1:12" ht="33.75" thickBot="1" x14ac:dyDescent="0.3">
      <c r="A28" s="80" t="s">
        <v>209</v>
      </c>
      <c r="B28" s="78" t="s">
        <v>208</v>
      </c>
      <c r="C28" s="79" t="s">
        <v>207</v>
      </c>
      <c r="D28" s="78" t="s">
        <v>206</v>
      </c>
      <c r="E28" s="78" t="s">
        <v>87</v>
      </c>
      <c r="F28" s="78" t="s">
        <v>86</v>
      </c>
      <c r="G28" s="78" t="s">
        <v>85</v>
      </c>
      <c r="H28" s="78" t="s">
        <v>205</v>
      </c>
      <c r="I28" s="77">
        <v>0</v>
      </c>
      <c r="J28" s="77">
        <v>0</v>
      </c>
      <c r="K28" s="77">
        <v>10329.75</v>
      </c>
      <c r="L28" s="77">
        <v>10329.75</v>
      </c>
    </row>
    <row r="29" spans="1:12" ht="33.75" thickBot="1" x14ac:dyDescent="0.3">
      <c r="A29" s="80" t="s">
        <v>204</v>
      </c>
      <c r="B29" s="78" t="s">
        <v>203</v>
      </c>
      <c r="C29" s="79" t="s">
        <v>202</v>
      </c>
      <c r="D29" s="78" t="s">
        <v>201</v>
      </c>
      <c r="E29" s="78" t="s">
        <v>87</v>
      </c>
      <c r="F29" s="78" t="s">
        <v>86</v>
      </c>
      <c r="G29" s="78" t="s">
        <v>99</v>
      </c>
      <c r="H29" s="78" t="s">
        <v>158</v>
      </c>
      <c r="I29" s="77">
        <v>0</v>
      </c>
      <c r="J29" s="77">
        <v>0</v>
      </c>
      <c r="K29" s="77">
        <v>1725.23</v>
      </c>
      <c r="L29" s="77">
        <v>1725.23</v>
      </c>
    </row>
    <row r="30" spans="1:12" ht="86.25" thickBot="1" x14ac:dyDescent="0.3">
      <c r="A30" s="80" t="s">
        <v>200</v>
      </c>
      <c r="B30" s="78" t="s">
        <v>199</v>
      </c>
      <c r="C30" s="79" t="s">
        <v>198</v>
      </c>
      <c r="D30" s="78" t="s">
        <v>197</v>
      </c>
      <c r="E30" s="78" t="s">
        <v>87</v>
      </c>
      <c r="F30" s="78" t="s">
        <v>86</v>
      </c>
      <c r="G30" s="78" t="s">
        <v>120</v>
      </c>
      <c r="H30" s="78" t="s">
        <v>196</v>
      </c>
      <c r="I30" s="77">
        <v>0</v>
      </c>
      <c r="J30" s="77">
        <v>0</v>
      </c>
      <c r="K30" s="77">
        <v>4291.2700000000004</v>
      </c>
      <c r="L30" s="77">
        <v>4291.2700000000004</v>
      </c>
    </row>
    <row r="31" spans="1:12" ht="107.25" thickBot="1" x14ac:dyDescent="0.3">
      <c r="A31" s="80" t="s">
        <v>195</v>
      </c>
      <c r="B31" s="78">
        <v>11</v>
      </c>
      <c r="C31" s="79" t="s">
        <v>194</v>
      </c>
      <c r="D31" s="78" t="s">
        <v>193</v>
      </c>
      <c r="E31" s="78" t="s">
        <v>87</v>
      </c>
      <c r="F31" s="78" t="s">
        <v>86</v>
      </c>
      <c r="G31" s="78" t="s">
        <v>120</v>
      </c>
      <c r="H31" s="78" t="s">
        <v>193</v>
      </c>
      <c r="I31" s="77">
        <v>0</v>
      </c>
      <c r="J31" s="77">
        <v>0</v>
      </c>
      <c r="K31" s="77">
        <v>20551.53</v>
      </c>
      <c r="L31" s="77">
        <v>20551.53</v>
      </c>
    </row>
    <row r="32" spans="1:12" ht="75.75" thickBot="1" x14ac:dyDescent="0.3">
      <c r="A32" s="80" t="s">
        <v>192</v>
      </c>
      <c r="B32" s="78" t="s">
        <v>191</v>
      </c>
      <c r="C32" s="79" t="s">
        <v>190</v>
      </c>
      <c r="D32" s="78" t="s">
        <v>189</v>
      </c>
      <c r="E32" s="78" t="s">
        <v>87</v>
      </c>
      <c r="F32" s="78" t="s">
        <v>86</v>
      </c>
      <c r="G32" s="78" t="s">
        <v>99</v>
      </c>
      <c r="H32" s="78" t="s">
        <v>188</v>
      </c>
      <c r="I32" s="77">
        <v>0</v>
      </c>
      <c r="J32" s="77">
        <v>0</v>
      </c>
      <c r="K32" s="77">
        <v>2024.95</v>
      </c>
      <c r="L32" s="77">
        <v>2024.95</v>
      </c>
    </row>
    <row r="33" spans="1:12" ht="75.75" thickBot="1" x14ac:dyDescent="0.3">
      <c r="A33" s="80" t="s">
        <v>187</v>
      </c>
      <c r="B33" s="78" t="s">
        <v>186</v>
      </c>
      <c r="C33" s="79" t="s">
        <v>185</v>
      </c>
      <c r="D33" s="78" t="s">
        <v>184</v>
      </c>
      <c r="E33" s="78" t="s">
        <v>87</v>
      </c>
      <c r="F33" s="78" t="s">
        <v>86</v>
      </c>
      <c r="G33" s="78" t="s">
        <v>120</v>
      </c>
      <c r="H33" s="78" t="s">
        <v>183</v>
      </c>
      <c r="I33" s="77">
        <v>0</v>
      </c>
      <c r="J33" s="77">
        <v>0</v>
      </c>
      <c r="K33" s="77">
        <v>2982.91</v>
      </c>
      <c r="L33" s="77">
        <v>2982.91</v>
      </c>
    </row>
    <row r="34" spans="1:12" ht="96.75" thickBot="1" x14ac:dyDescent="0.3">
      <c r="A34" s="80" t="s">
        <v>182</v>
      </c>
      <c r="B34" s="78" t="s">
        <v>181</v>
      </c>
      <c r="C34" s="79" t="s">
        <v>180</v>
      </c>
      <c r="D34" s="78" t="s">
        <v>179</v>
      </c>
      <c r="E34" s="78" t="s">
        <v>87</v>
      </c>
      <c r="F34" s="78" t="s">
        <v>86</v>
      </c>
      <c r="G34" s="78" t="s">
        <v>85</v>
      </c>
      <c r="H34" s="78" t="s">
        <v>125</v>
      </c>
      <c r="I34" s="77">
        <v>0</v>
      </c>
      <c r="J34" s="77">
        <v>0</v>
      </c>
      <c r="K34" s="77">
        <v>8120.79</v>
      </c>
      <c r="L34" s="77">
        <v>8120.79</v>
      </c>
    </row>
    <row r="35" spans="1:12" ht="65.25" thickBot="1" x14ac:dyDescent="0.3">
      <c r="A35" s="80" t="s">
        <v>178</v>
      </c>
      <c r="B35" s="78" t="s">
        <v>177</v>
      </c>
      <c r="C35" s="79" t="s">
        <v>176</v>
      </c>
      <c r="D35" s="78" t="s">
        <v>175</v>
      </c>
      <c r="E35" s="78" t="s">
        <v>87</v>
      </c>
      <c r="F35" s="78" t="s">
        <v>86</v>
      </c>
      <c r="G35" s="78" t="s">
        <v>99</v>
      </c>
      <c r="H35" s="78" t="s">
        <v>125</v>
      </c>
      <c r="I35" s="77">
        <v>0</v>
      </c>
      <c r="J35" s="77">
        <v>0</v>
      </c>
      <c r="K35" s="77">
        <v>2024.95</v>
      </c>
      <c r="L35" s="77">
        <v>2024.95</v>
      </c>
    </row>
    <row r="36" spans="1:12" ht="75.75" thickBot="1" x14ac:dyDescent="0.3">
      <c r="A36" s="80" t="s">
        <v>174</v>
      </c>
      <c r="B36" s="78" t="s">
        <v>173</v>
      </c>
      <c r="C36" s="79" t="s">
        <v>172</v>
      </c>
      <c r="D36" s="78" t="s">
        <v>171</v>
      </c>
      <c r="E36" s="78" t="s">
        <v>87</v>
      </c>
      <c r="F36" s="78" t="s">
        <v>86</v>
      </c>
      <c r="G36" s="78" t="s">
        <v>99</v>
      </c>
      <c r="H36" s="78" t="s">
        <v>130</v>
      </c>
      <c r="I36" s="77">
        <v>0</v>
      </c>
      <c r="J36" s="77">
        <v>0</v>
      </c>
      <c r="K36" s="77">
        <v>1244.72</v>
      </c>
      <c r="L36" s="77">
        <v>1244.72</v>
      </c>
    </row>
    <row r="37" spans="1:12" ht="96.75" thickBot="1" x14ac:dyDescent="0.3">
      <c r="A37" s="80" t="s">
        <v>170</v>
      </c>
      <c r="B37" s="78" t="s">
        <v>169</v>
      </c>
      <c r="C37" s="79" t="s">
        <v>168</v>
      </c>
      <c r="D37" s="78" t="s">
        <v>167</v>
      </c>
      <c r="E37" s="78" t="s">
        <v>87</v>
      </c>
      <c r="F37" s="78" t="s">
        <v>86</v>
      </c>
      <c r="G37" s="78" t="s">
        <v>99</v>
      </c>
      <c r="H37" s="78" t="s">
        <v>125</v>
      </c>
      <c r="I37" s="77">
        <v>0</v>
      </c>
      <c r="J37" s="77">
        <v>0</v>
      </c>
      <c r="K37" s="77">
        <v>2108.65</v>
      </c>
      <c r="L37" s="77">
        <v>2108.65</v>
      </c>
    </row>
    <row r="38" spans="1:12" ht="33.75" thickBot="1" x14ac:dyDescent="0.3">
      <c r="A38" s="80" t="s">
        <v>166</v>
      </c>
      <c r="B38" s="78" t="s">
        <v>165</v>
      </c>
      <c r="C38" s="79" t="s">
        <v>164</v>
      </c>
      <c r="D38" s="78" t="s">
        <v>163</v>
      </c>
      <c r="E38" s="78" t="s">
        <v>87</v>
      </c>
      <c r="F38" s="78" t="s">
        <v>86</v>
      </c>
      <c r="G38" s="78" t="s">
        <v>99</v>
      </c>
      <c r="H38" s="78" t="s">
        <v>130</v>
      </c>
      <c r="I38" s="77">
        <v>0</v>
      </c>
      <c r="J38" s="77">
        <v>0</v>
      </c>
      <c r="K38" s="77">
        <v>4017.95</v>
      </c>
      <c r="L38" s="77">
        <v>4017.95</v>
      </c>
    </row>
    <row r="39" spans="1:12" ht="65.25" thickBot="1" x14ac:dyDescent="0.3">
      <c r="A39" s="80" t="s">
        <v>162</v>
      </c>
      <c r="B39" s="78" t="s">
        <v>161</v>
      </c>
      <c r="C39" s="79" t="s">
        <v>160</v>
      </c>
      <c r="D39" s="78" t="s">
        <v>159</v>
      </c>
      <c r="E39" s="78" t="s">
        <v>87</v>
      </c>
      <c r="F39" s="78" t="s">
        <v>86</v>
      </c>
      <c r="G39" s="78" t="s">
        <v>85</v>
      </c>
      <c r="H39" s="78" t="s">
        <v>158</v>
      </c>
      <c r="I39" s="77">
        <v>0</v>
      </c>
      <c r="J39" s="77">
        <v>0</v>
      </c>
      <c r="K39" s="77">
        <v>4089.75</v>
      </c>
      <c r="L39" s="77">
        <v>4089.75</v>
      </c>
    </row>
    <row r="40" spans="1:12" ht="170.25" thickBot="1" x14ac:dyDescent="0.3">
      <c r="A40" s="80" t="s">
        <v>157</v>
      </c>
      <c r="B40" s="78" t="s">
        <v>156</v>
      </c>
      <c r="C40" s="79" t="s">
        <v>155</v>
      </c>
      <c r="D40" s="78" t="s">
        <v>154</v>
      </c>
      <c r="E40" s="78" t="s">
        <v>87</v>
      </c>
      <c r="F40" s="78" t="s">
        <v>86</v>
      </c>
      <c r="G40" s="78" t="s">
        <v>85</v>
      </c>
      <c r="H40" s="78" t="s">
        <v>153</v>
      </c>
      <c r="I40" s="77">
        <v>0</v>
      </c>
      <c r="J40" s="77">
        <v>0</v>
      </c>
      <c r="K40" s="77">
        <v>1187.0999999999999</v>
      </c>
      <c r="L40" s="77">
        <v>1187.0999999999999</v>
      </c>
    </row>
    <row r="41" spans="1:12" ht="75.75" thickBot="1" x14ac:dyDescent="0.3">
      <c r="A41" s="80" t="s">
        <v>152</v>
      </c>
      <c r="B41" s="78" t="s">
        <v>151</v>
      </c>
      <c r="C41" s="79" t="s">
        <v>150</v>
      </c>
      <c r="D41" s="78" t="s">
        <v>149</v>
      </c>
      <c r="E41" s="78" t="s">
        <v>87</v>
      </c>
      <c r="F41" s="78" t="s">
        <v>86</v>
      </c>
      <c r="G41" s="78" t="s">
        <v>148</v>
      </c>
      <c r="H41" s="78" t="s">
        <v>147</v>
      </c>
      <c r="I41" s="77">
        <v>0</v>
      </c>
      <c r="J41" s="77">
        <v>0</v>
      </c>
      <c r="K41" s="77">
        <v>1224.77</v>
      </c>
      <c r="L41" s="77">
        <v>1224.77</v>
      </c>
    </row>
    <row r="42" spans="1:12" ht="23.25" thickBot="1" x14ac:dyDescent="0.3">
      <c r="A42" s="80" t="s">
        <v>146</v>
      </c>
      <c r="B42" s="78" t="s">
        <v>145</v>
      </c>
      <c r="C42" s="79" t="s">
        <v>144</v>
      </c>
      <c r="D42" s="78" t="s">
        <v>143</v>
      </c>
      <c r="E42" s="78" t="s">
        <v>87</v>
      </c>
      <c r="F42" s="78" t="s">
        <v>86</v>
      </c>
      <c r="G42" s="78" t="s">
        <v>120</v>
      </c>
      <c r="H42" s="78" t="s">
        <v>125</v>
      </c>
      <c r="I42" s="77">
        <v>0</v>
      </c>
      <c r="J42" s="77">
        <v>0</v>
      </c>
      <c r="K42" s="77">
        <v>3839.78</v>
      </c>
      <c r="L42" s="77">
        <v>3839.78</v>
      </c>
    </row>
    <row r="43" spans="1:12" ht="44.25" thickBot="1" x14ac:dyDescent="0.3">
      <c r="A43" s="80" t="s">
        <v>142</v>
      </c>
      <c r="B43" s="78" t="s">
        <v>141</v>
      </c>
      <c r="C43" s="79" t="s">
        <v>140</v>
      </c>
      <c r="D43" s="78" t="s">
        <v>139</v>
      </c>
      <c r="E43" s="78" t="s">
        <v>87</v>
      </c>
      <c r="F43" s="78" t="s">
        <v>86</v>
      </c>
      <c r="G43" s="78" t="s">
        <v>85</v>
      </c>
      <c r="H43" s="78" t="s">
        <v>125</v>
      </c>
      <c r="I43" s="77">
        <v>0</v>
      </c>
      <c r="J43" s="77">
        <v>0</v>
      </c>
      <c r="K43" s="77">
        <v>832.3</v>
      </c>
      <c r="L43" s="77">
        <v>832.3</v>
      </c>
    </row>
    <row r="44" spans="1:12" ht="33.75" thickBot="1" x14ac:dyDescent="0.3">
      <c r="A44" s="80" t="s">
        <v>138</v>
      </c>
      <c r="B44" s="78" t="s">
        <v>137</v>
      </c>
      <c r="C44" s="79" t="s">
        <v>136</v>
      </c>
      <c r="D44" s="78" t="s">
        <v>135</v>
      </c>
      <c r="E44" s="78" t="s">
        <v>87</v>
      </c>
      <c r="F44" s="78" t="s">
        <v>86</v>
      </c>
      <c r="G44" s="78" t="s">
        <v>85</v>
      </c>
      <c r="H44" s="78" t="s">
        <v>125</v>
      </c>
      <c r="I44" s="77">
        <v>0</v>
      </c>
      <c r="J44" s="77">
        <v>0</v>
      </c>
      <c r="K44" s="77">
        <v>501.53</v>
      </c>
      <c r="L44" s="77">
        <v>501.53</v>
      </c>
    </row>
    <row r="45" spans="1:12" ht="54.75" thickBot="1" x14ac:dyDescent="0.3">
      <c r="A45" s="80" t="s">
        <v>134</v>
      </c>
      <c r="B45" s="78" t="s">
        <v>133</v>
      </c>
      <c r="C45" s="79" t="s">
        <v>132</v>
      </c>
      <c r="D45" s="78" t="s">
        <v>131</v>
      </c>
      <c r="E45" s="78" t="s">
        <v>87</v>
      </c>
      <c r="F45" s="78" t="s">
        <v>86</v>
      </c>
      <c r="G45" s="78" t="s">
        <v>99</v>
      </c>
      <c r="H45" s="78" t="s">
        <v>130</v>
      </c>
      <c r="I45" s="77">
        <v>0</v>
      </c>
      <c r="J45" s="77">
        <v>0</v>
      </c>
      <c r="K45" s="77">
        <v>1774.74</v>
      </c>
      <c r="L45" s="77">
        <v>1774.74</v>
      </c>
    </row>
    <row r="46" spans="1:12" ht="23.25" thickBot="1" x14ac:dyDescent="0.3">
      <c r="A46" s="80" t="s">
        <v>129</v>
      </c>
      <c r="B46" s="78" t="s">
        <v>128</v>
      </c>
      <c r="C46" s="79" t="s">
        <v>127</v>
      </c>
      <c r="D46" s="78" t="s">
        <v>126</v>
      </c>
      <c r="E46" s="78" t="s">
        <v>87</v>
      </c>
      <c r="F46" s="78" t="s">
        <v>86</v>
      </c>
      <c r="G46" s="78" t="s">
        <v>120</v>
      </c>
      <c r="H46" s="78" t="s">
        <v>125</v>
      </c>
      <c r="I46" s="77">
        <v>0</v>
      </c>
      <c r="J46" s="77">
        <v>0</v>
      </c>
      <c r="K46" s="77">
        <v>957.47</v>
      </c>
      <c r="L46" s="77">
        <v>957.47</v>
      </c>
    </row>
    <row r="47" spans="1:12" ht="107.25" thickBot="1" x14ac:dyDescent="0.3">
      <c r="A47" s="80" t="s">
        <v>124</v>
      </c>
      <c r="B47" s="78" t="s">
        <v>123</v>
      </c>
      <c r="C47" s="79" t="s">
        <v>122</v>
      </c>
      <c r="D47" s="78" t="s">
        <v>121</v>
      </c>
      <c r="E47" s="78" t="s">
        <v>87</v>
      </c>
      <c r="F47" s="78" t="s">
        <v>86</v>
      </c>
      <c r="G47" s="78" t="s">
        <v>120</v>
      </c>
      <c r="H47" s="78" t="s">
        <v>119</v>
      </c>
      <c r="I47" s="77">
        <v>0</v>
      </c>
      <c r="J47" s="77">
        <v>0</v>
      </c>
      <c r="K47" s="77">
        <v>1296.6300000000001</v>
      </c>
      <c r="L47" s="77">
        <v>1296.6300000000001</v>
      </c>
    </row>
    <row r="48" spans="1:12" ht="75.75" thickBot="1" x14ac:dyDescent="0.3">
      <c r="A48" s="80" t="s">
        <v>118</v>
      </c>
      <c r="B48" s="78" t="s">
        <v>117</v>
      </c>
      <c r="C48" s="79" t="s">
        <v>116</v>
      </c>
      <c r="D48" s="78" t="s">
        <v>115</v>
      </c>
      <c r="E48" s="78" t="s">
        <v>87</v>
      </c>
      <c r="F48" s="78" t="s">
        <v>86</v>
      </c>
      <c r="G48" s="78" t="s">
        <v>99</v>
      </c>
      <c r="H48" s="78" t="s">
        <v>114</v>
      </c>
      <c r="I48" s="77">
        <v>0</v>
      </c>
      <c r="J48" s="77">
        <v>0</v>
      </c>
      <c r="K48" s="77">
        <v>3136.38</v>
      </c>
      <c r="L48" s="77">
        <v>3136.38</v>
      </c>
    </row>
    <row r="49" spans="1:12" ht="44.25" thickBot="1" x14ac:dyDescent="0.3">
      <c r="A49" s="80" t="s">
        <v>113</v>
      </c>
      <c r="B49" s="78" t="s">
        <v>112</v>
      </c>
      <c r="C49" s="79" t="s">
        <v>111</v>
      </c>
      <c r="D49" s="78" t="s">
        <v>110</v>
      </c>
      <c r="E49" s="78" t="s">
        <v>87</v>
      </c>
      <c r="F49" s="78" t="s">
        <v>86</v>
      </c>
      <c r="G49" s="78" t="s">
        <v>85</v>
      </c>
      <c r="H49" s="78" t="s">
        <v>109</v>
      </c>
      <c r="I49" s="77">
        <v>0</v>
      </c>
      <c r="J49" s="77">
        <v>0</v>
      </c>
      <c r="K49" s="77">
        <v>1843.86</v>
      </c>
      <c r="L49" s="77">
        <v>1843.86</v>
      </c>
    </row>
    <row r="50" spans="1:12" ht="44.25" thickBot="1" x14ac:dyDescent="0.3">
      <c r="A50" s="80" t="s">
        <v>108</v>
      </c>
      <c r="B50" s="78" t="s">
        <v>107</v>
      </c>
      <c r="C50" s="79" t="s">
        <v>106</v>
      </c>
      <c r="D50" s="78" t="s">
        <v>105</v>
      </c>
      <c r="E50" s="78" t="s">
        <v>87</v>
      </c>
      <c r="F50" s="78" t="s">
        <v>86</v>
      </c>
      <c r="G50" s="78" t="s">
        <v>99</v>
      </c>
      <c r="H50" s="78" t="s">
        <v>104</v>
      </c>
      <c r="I50" s="77">
        <v>0</v>
      </c>
      <c r="J50" s="77">
        <v>0</v>
      </c>
      <c r="K50" s="77">
        <v>3516.11</v>
      </c>
      <c r="L50" s="77">
        <v>3516.11</v>
      </c>
    </row>
    <row r="51" spans="1:12" ht="65.25" thickBot="1" x14ac:dyDescent="0.3">
      <c r="A51" s="80" t="s">
        <v>103</v>
      </c>
      <c r="B51" s="78" t="s">
        <v>102</v>
      </c>
      <c r="C51" s="79" t="s">
        <v>101</v>
      </c>
      <c r="D51" s="78" t="s">
        <v>100</v>
      </c>
      <c r="E51" s="78" t="s">
        <v>87</v>
      </c>
      <c r="F51" s="78" t="s">
        <v>86</v>
      </c>
      <c r="G51" s="78" t="s">
        <v>99</v>
      </c>
      <c r="H51" s="78" t="s">
        <v>98</v>
      </c>
      <c r="I51" s="77">
        <v>0</v>
      </c>
      <c r="J51" s="77">
        <v>0</v>
      </c>
      <c r="K51" s="77">
        <v>4869.53</v>
      </c>
      <c r="L51" s="77">
        <v>4869.53</v>
      </c>
    </row>
    <row r="52" spans="1:12" ht="117.75" thickBot="1" x14ac:dyDescent="0.3">
      <c r="A52" s="80" t="s">
        <v>97</v>
      </c>
      <c r="B52" s="78" t="s">
        <v>96</v>
      </c>
      <c r="C52" s="79" t="s">
        <v>95</v>
      </c>
      <c r="D52" s="78" t="s">
        <v>94</v>
      </c>
      <c r="E52" s="78" t="s">
        <v>93</v>
      </c>
      <c r="F52" s="78" t="s">
        <v>86</v>
      </c>
      <c r="G52" s="78" t="s">
        <v>85</v>
      </c>
      <c r="H52" s="78" t="s">
        <v>92</v>
      </c>
      <c r="I52" s="77">
        <v>0</v>
      </c>
      <c r="J52" s="77">
        <v>0</v>
      </c>
      <c r="K52" s="77">
        <v>0</v>
      </c>
      <c r="L52" s="77">
        <v>0</v>
      </c>
    </row>
    <row r="53" spans="1:12" ht="44.25" thickBot="1" x14ac:dyDescent="0.3">
      <c r="A53" s="80" t="s">
        <v>91</v>
      </c>
      <c r="B53" s="78" t="s">
        <v>90</v>
      </c>
      <c r="C53" s="79" t="s">
        <v>89</v>
      </c>
      <c r="D53" s="78" t="s">
        <v>88</v>
      </c>
      <c r="E53" s="78" t="s">
        <v>87</v>
      </c>
      <c r="F53" s="78" t="s">
        <v>86</v>
      </c>
      <c r="G53" s="78" t="s">
        <v>85</v>
      </c>
      <c r="H53" s="78" t="s">
        <v>84</v>
      </c>
      <c r="I53" s="77">
        <v>0</v>
      </c>
      <c r="J53" s="77">
        <v>0</v>
      </c>
      <c r="K53" s="77">
        <v>1778.96</v>
      </c>
      <c r="L53" s="77">
        <v>1778.96</v>
      </c>
    </row>
    <row r="54" spans="1:12" ht="15.75" thickBot="1" x14ac:dyDescent="0.3">
      <c r="A54" s="142" t="s">
        <v>83</v>
      </c>
      <c r="B54" s="143"/>
      <c r="C54" s="143"/>
      <c r="D54" s="143"/>
      <c r="E54" s="143"/>
      <c r="F54" s="143"/>
      <c r="G54" s="143"/>
      <c r="H54" s="144"/>
      <c r="I54" s="76">
        <v>0</v>
      </c>
      <c r="J54" s="76">
        <v>0</v>
      </c>
      <c r="K54" s="76">
        <v>110350.09</v>
      </c>
      <c r="L54" s="76">
        <v>110350.09</v>
      </c>
    </row>
    <row r="55" spans="1:12" x14ac:dyDescent="0.25">
      <c r="A55" s="141"/>
      <c r="B55" s="141"/>
      <c r="C55" s="141"/>
      <c r="D55" s="141"/>
      <c r="E55" s="141"/>
      <c r="F55" s="141"/>
      <c r="G55" s="141"/>
      <c r="H55" s="141"/>
      <c r="I55" s="141"/>
      <c r="J55" s="141"/>
      <c r="K55" s="141"/>
      <c r="L55" s="141"/>
    </row>
    <row r="56" spans="1:12" x14ac:dyDescent="0.25">
      <c r="A56" s="75"/>
    </row>
  </sheetData>
  <mergeCells count="15">
    <mergeCell ref="A14:L14"/>
    <mergeCell ref="A15:L15"/>
    <mergeCell ref="A16:L16"/>
    <mergeCell ref="A17:L17"/>
    <mergeCell ref="A55:L55"/>
    <mergeCell ref="A54:H54"/>
    <mergeCell ref="A11:L11"/>
    <mergeCell ref="A12:L12"/>
    <mergeCell ref="A13:L13"/>
    <mergeCell ref="A2:L2"/>
    <mergeCell ref="A5:L5"/>
    <mergeCell ref="A6:L6"/>
    <mergeCell ref="A8:L8"/>
    <mergeCell ref="A9:L9"/>
    <mergeCell ref="A10:L10"/>
  </mergeCells>
  <hyperlinks>
    <hyperlink ref="A19" r:id="rId1" display="C:\Users\preethi8\Downloads\cr_details.jsp?wo=BL069732&amp;po=E0023721&amp;cr=4" xr:uid="{57D3CD47-E0F4-4517-AF69-1BE054AE0B78}"/>
    <hyperlink ref="A20" r:id="rId2" display="C:\Users\preethi8\Downloads\cr_details.jsp?wo=BL069732&amp;po=E0023721&amp;cr=1" xr:uid="{4DB06D65-E90F-499C-BBEB-A8425A59F874}"/>
    <hyperlink ref="A21" r:id="rId3" display="C:\Users\preethi8\Downloads\cr_details.jsp?wo=BL069732&amp;po=E0023721&amp;cr=2" xr:uid="{3A802C33-E8AA-48FD-A0D2-42DA9492FDCE}"/>
    <hyperlink ref="A22" r:id="rId4" display="C:\Users\preethi8\Downloads\cr_details.jsp?wo=BL069732&amp;po=E0023721&amp;cr=3" xr:uid="{690A58F4-75BC-462D-8472-D3E99A456A4E}"/>
    <hyperlink ref="A23" r:id="rId5" display="C:\Users\preethi8\Downloads\cr_details.jsp?wo=BL069732&amp;po=E0023721&amp;cr=6" xr:uid="{DFF73E29-6144-4809-A8F4-260959F2FA5D}"/>
    <hyperlink ref="A24" r:id="rId6" display="C:\Users\preethi8\Downloads\cr_details.jsp?wo=BL069732&amp;po=E0023721&amp;cr=5" xr:uid="{5E3C8A59-2E7A-43E1-AC0C-729631470ABC}"/>
    <hyperlink ref="A25" r:id="rId7" display="C:\Users\preethi8\Downloads\cr_details.jsp?wo=BL069732&amp;po=E0023721&amp;cr=19" xr:uid="{CF1C5A22-C8AF-4ED6-9814-E26C4E6F60F2}"/>
    <hyperlink ref="A26" r:id="rId8" display="C:\Users\preethi8\Downloads\cr_details.jsp?wo=BL069732&amp;po=E0023721&amp;cr=20" xr:uid="{77B2CB6E-D0FE-420C-837C-AF08F59DBB4E}"/>
    <hyperlink ref="A27" r:id="rId9" display="C:\Users\preethi8\Downloads\cr_details.jsp?wo=BL069732&amp;po=E0023721&amp;cr=16" xr:uid="{1B7D0DDE-635D-493A-A0CC-2A04D86347A5}"/>
    <hyperlink ref="A28" r:id="rId10" display="C:\Users\preethi8\Downloads\cr_details.jsp?wo=BL069732&amp;po=E0023721&amp;cr=7" xr:uid="{0D4603E9-E3CD-4240-90D6-C32A1D939681}"/>
    <hyperlink ref="A29" r:id="rId11" display="C:\Users\preethi8\Downloads\cr_details.jsp?wo=BL069732&amp;po=E0023721&amp;cr=30" xr:uid="{8858FB55-D5E7-4742-B60F-3A5775B15BD9}"/>
    <hyperlink ref="A30" r:id="rId12" display="C:\Users\preethi8\Downloads\cr_details.jsp?wo=BL069732&amp;po=E0023721&amp;cr=14" xr:uid="{B2C56683-3353-4AA1-864F-46B73A4C1A3B}"/>
    <hyperlink ref="A31" r:id="rId13" display="C:\Users\preethi8\Downloads\cr_details.jsp?wo=BL069732&amp;po=E0023721&amp;cr=27" xr:uid="{6DFC38C3-0D91-40DA-A788-BF53CD5A31B9}"/>
    <hyperlink ref="A32" r:id="rId14" display="C:\Users\preethi8\Downloads\cr_details.jsp?wo=BL069732&amp;po=E0023721&amp;cr=12" xr:uid="{0448E2ED-C984-48EB-966B-3EAC2D346054}"/>
    <hyperlink ref="A33" r:id="rId15" display="C:\Users\preethi8\Downloads\cr_details.jsp?wo=BL069732&amp;po=E0023721&amp;cr=11" xr:uid="{1474200F-E0EB-48B0-A729-204E5C3538BE}"/>
    <hyperlink ref="A34" r:id="rId16" display="C:\Users\preethi8\Downloads\cr_details.jsp?wo=BL069732&amp;po=E0023721&amp;cr=10" xr:uid="{22115D2D-839C-4707-A0AA-D41425CAEDFF}"/>
    <hyperlink ref="A35" r:id="rId17" display="C:\Users\preethi8\Downloads\cr_details.jsp?wo=BL069732&amp;po=E0023721&amp;cr=13" xr:uid="{F9DA864A-75CC-4EBB-A6FE-9C905B7BB30D}"/>
    <hyperlink ref="A36" r:id="rId18" display="C:\Users\preethi8\Downloads\cr_details.jsp?wo=BL069732&amp;po=E0023721&amp;cr=15" xr:uid="{9C497A94-7F18-4F8E-9908-2BC280A0CFD4}"/>
    <hyperlink ref="A37" r:id="rId19" display="C:\Users\preethi8\Downloads\cr_details.jsp?wo=BL069732&amp;po=E0023721&amp;cr=17" xr:uid="{996E4BBA-3F8A-43AE-B1CD-5A1DD8355FAA}"/>
    <hyperlink ref="A38" r:id="rId20" display="C:\Users\preethi8\Downloads\cr_details.jsp?wo=BL069732&amp;po=E0023721&amp;cr=18" xr:uid="{137D7BBA-5502-4DAE-BBC8-2D93EC8C5AA8}"/>
    <hyperlink ref="A39" r:id="rId21" display="C:\Users\preethi8\Downloads\cr_details.jsp?wo=BL069732&amp;po=E0023721&amp;cr=21" xr:uid="{8000D00F-14CD-4B74-8471-F96E008693C9}"/>
    <hyperlink ref="A40" r:id="rId22" display="C:\Users\preethi8\Downloads\cr_details.jsp?wo=BL069732&amp;po=E0023721&amp;cr=22" xr:uid="{E94001FC-4B1A-4759-888E-411DA45DE9A1}"/>
    <hyperlink ref="A41" r:id="rId23" display="C:\Users\preethi8\Downloads\cr_details.jsp?wo=BL069732&amp;po=E0023721&amp;cr=23" xr:uid="{017D5CC1-253D-4B23-8145-9D41189E2D80}"/>
    <hyperlink ref="A42" r:id="rId24" display="C:\Users\preethi8\Downloads\cr_details.jsp?wo=BL069732&amp;po=E0023721&amp;cr=24" xr:uid="{046B8AE4-1255-455F-B30E-8FB86B4BF94C}"/>
    <hyperlink ref="A43" r:id="rId25" display="C:\Users\preethi8\Downloads\cr_details.jsp?wo=BL069732&amp;po=E0023721&amp;cr=25" xr:uid="{C0C8329C-6098-4CFC-AF54-42C36A85D6B9}"/>
    <hyperlink ref="A44" r:id="rId26" display="C:\Users\preethi8\Downloads\cr_details.jsp?wo=BL069732&amp;po=E0023721&amp;cr=26" xr:uid="{BF8E5273-A296-421D-8AA6-097D5D25A28B}"/>
    <hyperlink ref="A45" r:id="rId27" display="C:\Users\preethi8\Downloads\cr_details.jsp?wo=BL069732&amp;po=E0023721&amp;cr=28" xr:uid="{0EDA800D-D4A1-40EC-B15C-61FB2F4050DD}"/>
    <hyperlink ref="A46" r:id="rId28" display="C:\Users\preethi8\Downloads\cr_details.jsp?wo=BL069732&amp;po=E0023721&amp;cr=29" xr:uid="{85E12E6F-DA1A-4C48-94F0-B8E5A79F1309}"/>
    <hyperlink ref="A47" r:id="rId29" display="C:\Users\preethi8\Downloads\cr_details.jsp?wo=BL069732&amp;po=E0023721&amp;cr=33" xr:uid="{04F21B3F-8D61-45E0-B99D-42C437D152C7}"/>
    <hyperlink ref="A48" r:id="rId30" display="C:\Users\preethi8\Downloads\cr_details.jsp?wo=BL069732&amp;po=E0023721&amp;cr=34" xr:uid="{34100B75-55E8-4CDF-89C1-DBAF8979C536}"/>
    <hyperlink ref="A49" r:id="rId31" display="C:\Users\preethi8\Downloads\cr_details.jsp?wo=BL069732&amp;po=E0023721&amp;cr=35" xr:uid="{02BE0FDA-2049-438E-9CC6-D0F63A08C748}"/>
    <hyperlink ref="A50" r:id="rId32" display="C:\Users\preethi8\Downloads\cr_details.jsp?wo=BL069732&amp;po=E0023721&amp;cr=36" xr:uid="{49909A1E-F5FB-437C-A137-DDFA0383B98F}"/>
    <hyperlink ref="A51" r:id="rId33" display="C:\Users\preethi8\Downloads\cr_details.jsp?wo=BL069732&amp;po=E0023721&amp;cr=37" xr:uid="{65C95790-404D-45C4-90B0-3D79AC54DFFC}"/>
    <hyperlink ref="A52" r:id="rId34" display="C:\Users\preethi8\Downloads\cr_details.jsp?wo=BL069732&amp;po=E0023721&amp;cr=8" xr:uid="{5321D9A7-C761-4679-9FEA-B0B1718EE1F5}"/>
    <hyperlink ref="A53" r:id="rId35" display="C:\Users\preethi8\Downloads\cr_details.jsp?wo=BL069732&amp;po=E0023721&amp;cr=31" xr:uid="{78514CAF-8312-48F9-9A1A-841363BB1010}"/>
  </hyperlinks>
  <pageMargins left="0.75" right="0.75" top="1" bottom="1" header="0.5" footer="0.5"/>
  <drawing r:id="rId36"/>
  <legacyDrawing r:id="rId37"/>
  <controls>
    <mc:AlternateContent xmlns:mc="http://schemas.openxmlformats.org/markup-compatibility/2006">
      <mc:Choice Requires="x14">
        <control shapeId="1028" r:id="rId38" name="Control 4">
          <controlPr defaultSize="0" r:id="rId39">
            <anchor moveWithCells="1">
              <from>
                <xdr:col>0</xdr:col>
                <xdr:colOff>0</xdr:colOff>
                <xdr:row>10</xdr:row>
                <xdr:rowOff>0</xdr:rowOff>
              </from>
              <to>
                <xdr:col>0</xdr:col>
                <xdr:colOff>914400</xdr:colOff>
                <xdr:row>11</xdr:row>
                <xdr:rowOff>38100</xdr:rowOff>
              </to>
            </anchor>
          </controlPr>
        </control>
      </mc:Choice>
      <mc:Fallback>
        <control shapeId="1028" r:id="rId38" name="Control 4"/>
      </mc:Fallback>
    </mc:AlternateContent>
    <mc:AlternateContent xmlns:mc="http://schemas.openxmlformats.org/markup-compatibility/2006">
      <mc:Choice Requires="x14">
        <control shapeId="1029" r:id="rId40" name="Control 5">
          <controlPr defaultSize="0" r:id="rId41">
            <anchor moveWithCells="1">
              <from>
                <xdr:col>0</xdr:col>
                <xdr:colOff>0</xdr:colOff>
                <xdr:row>11</xdr:row>
                <xdr:rowOff>0</xdr:rowOff>
              </from>
              <to>
                <xdr:col>0</xdr:col>
                <xdr:colOff>257175</xdr:colOff>
                <xdr:row>12</xdr:row>
                <xdr:rowOff>38100</xdr:rowOff>
              </to>
            </anchor>
          </controlPr>
        </control>
      </mc:Choice>
      <mc:Fallback>
        <control shapeId="1029" r:id="rId40" name="Control 5"/>
      </mc:Fallback>
    </mc:AlternateContent>
    <mc:AlternateContent xmlns:mc="http://schemas.openxmlformats.org/markup-compatibility/2006">
      <mc:Choice Requires="x14">
        <control shapeId="1030" r:id="rId42" name="Control 6">
          <controlPr defaultSize="0" r:id="rId41">
            <anchor moveWithCells="1">
              <from>
                <xdr:col>0</xdr:col>
                <xdr:colOff>0</xdr:colOff>
                <xdr:row>12</xdr:row>
                <xdr:rowOff>0</xdr:rowOff>
              </from>
              <to>
                <xdr:col>0</xdr:col>
                <xdr:colOff>257175</xdr:colOff>
                <xdr:row>13</xdr:row>
                <xdr:rowOff>38100</xdr:rowOff>
              </to>
            </anchor>
          </controlPr>
        </control>
      </mc:Choice>
      <mc:Fallback>
        <control shapeId="1030" r:id="rId42" name="Control 6"/>
      </mc:Fallback>
    </mc:AlternateContent>
    <mc:AlternateContent xmlns:mc="http://schemas.openxmlformats.org/markup-compatibility/2006">
      <mc:Choice Requires="x14">
        <control shapeId="1031" r:id="rId43" name="Control 7">
          <controlPr defaultSize="0" r:id="rId41">
            <anchor moveWithCells="1">
              <from>
                <xdr:col>0</xdr:col>
                <xdr:colOff>0</xdr:colOff>
                <xdr:row>13</xdr:row>
                <xdr:rowOff>0</xdr:rowOff>
              </from>
              <to>
                <xdr:col>0</xdr:col>
                <xdr:colOff>257175</xdr:colOff>
                <xdr:row>14</xdr:row>
                <xdr:rowOff>38100</xdr:rowOff>
              </to>
            </anchor>
          </controlPr>
        </control>
      </mc:Choice>
      <mc:Fallback>
        <control shapeId="1031" r:id="rId43" name="Control 7"/>
      </mc:Fallback>
    </mc:AlternateContent>
    <mc:AlternateContent xmlns:mc="http://schemas.openxmlformats.org/markup-compatibility/2006">
      <mc:Choice Requires="x14">
        <control shapeId="1032" r:id="rId44" name="Control 8">
          <controlPr defaultSize="0" r:id="rId41">
            <anchor moveWithCells="1">
              <from>
                <xdr:col>0</xdr:col>
                <xdr:colOff>0</xdr:colOff>
                <xdr:row>14</xdr:row>
                <xdr:rowOff>0</xdr:rowOff>
              </from>
              <to>
                <xdr:col>0</xdr:col>
                <xdr:colOff>257175</xdr:colOff>
                <xdr:row>15</xdr:row>
                <xdr:rowOff>38100</xdr:rowOff>
              </to>
            </anchor>
          </controlPr>
        </control>
      </mc:Choice>
      <mc:Fallback>
        <control shapeId="1032" r:id="rId44" name="Control 8"/>
      </mc:Fallback>
    </mc:AlternateContent>
    <mc:AlternateContent xmlns:mc="http://schemas.openxmlformats.org/markup-compatibility/2006">
      <mc:Choice Requires="x14">
        <control shapeId="1033" r:id="rId45" name="Control 9">
          <controlPr defaultSize="0" r:id="rId46">
            <anchor moveWithCells="1">
              <from>
                <xdr:col>0</xdr:col>
                <xdr:colOff>0</xdr:colOff>
                <xdr:row>15</xdr:row>
                <xdr:rowOff>0</xdr:rowOff>
              </from>
              <to>
                <xdr:col>0</xdr:col>
                <xdr:colOff>1638300</xdr:colOff>
                <xdr:row>16</xdr:row>
                <xdr:rowOff>38100</xdr:rowOff>
              </to>
            </anchor>
          </controlPr>
        </control>
      </mc:Choice>
      <mc:Fallback>
        <control shapeId="1033" r:id="rId45" name="Control 9"/>
      </mc:Fallback>
    </mc:AlternateContent>
    <mc:AlternateContent xmlns:mc="http://schemas.openxmlformats.org/markup-compatibility/2006">
      <mc:Choice Requires="x14">
        <control shapeId="1034" r:id="rId47" name="Control 10">
          <controlPr defaultSize="0" r:id="rId48">
            <anchor moveWithCells="1">
              <from>
                <xdr:col>0</xdr:col>
                <xdr:colOff>0</xdr:colOff>
                <xdr:row>16</xdr:row>
                <xdr:rowOff>0</xdr:rowOff>
              </from>
              <to>
                <xdr:col>0</xdr:col>
                <xdr:colOff>552450</xdr:colOff>
                <xdr:row>17</xdr:row>
                <xdr:rowOff>85725</xdr:rowOff>
              </to>
            </anchor>
          </controlPr>
        </control>
      </mc:Choice>
      <mc:Fallback>
        <control shapeId="1034" r:id="rId47" name="Control 10"/>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62AA-4B01-4B9C-B303-7059DFC04BF7}">
  <dimension ref="A1:J37"/>
  <sheetViews>
    <sheetView topLeftCell="A21" workbookViewId="0">
      <selection activeCell="N27" sqref="N27"/>
    </sheetView>
  </sheetViews>
  <sheetFormatPr defaultColWidth="8.7109375" defaultRowHeight="15" x14ac:dyDescent="0.25"/>
  <cols>
    <col min="1" max="16384" width="8.7109375" style="74"/>
  </cols>
  <sheetData>
    <row r="1" spans="1:10" x14ac:dyDescent="0.25">
      <c r="A1" s="74" t="s">
        <v>313</v>
      </c>
      <c r="B1" s="74" t="s">
        <v>312</v>
      </c>
      <c r="C1" s="74" t="s">
        <v>311</v>
      </c>
      <c r="D1" s="74" t="s">
        <v>310</v>
      </c>
      <c r="E1" s="74" t="s">
        <v>309</v>
      </c>
      <c r="F1" s="74" t="s">
        <v>308</v>
      </c>
      <c r="G1" s="74" t="s">
        <v>307</v>
      </c>
      <c r="H1" s="74" t="s">
        <v>306</v>
      </c>
      <c r="I1" s="74" t="s">
        <v>305</v>
      </c>
      <c r="J1" s="74" t="s">
        <v>304</v>
      </c>
    </row>
    <row r="2" spans="1:10" x14ac:dyDescent="0.25">
      <c r="A2" s="74">
        <v>1</v>
      </c>
      <c r="B2" s="74" t="s">
        <v>264</v>
      </c>
      <c r="C2" s="74" t="s">
        <v>263</v>
      </c>
      <c r="D2" s="74" t="s">
        <v>303</v>
      </c>
      <c r="E2" s="74" t="s">
        <v>302</v>
      </c>
      <c r="F2" s="74">
        <v>1025.51</v>
      </c>
      <c r="G2" s="74" t="s">
        <v>260</v>
      </c>
      <c r="H2" s="86">
        <v>44378</v>
      </c>
      <c r="I2" s="74" t="s">
        <v>259</v>
      </c>
      <c r="J2" s="74" t="s">
        <v>259</v>
      </c>
    </row>
    <row r="3" spans="1:10" x14ac:dyDescent="0.25">
      <c r="A3" s="74">
        <v>2</v>
      </c>
      <c r="B3" s="74" t="s">
        <v>264</v>
      </c>
      <c r="C3" s="74" t="s">
        <v>263</v>
      </c>
      <c r="D3" s="74" t="s">
        <v>301</v>
      </c>
      <c r="E3" s="74" t="s">
        <v>269</v>
      </c>
      <c r="F3" s="74">
        <v>564.29</v>
      </c>
      <c r="G3" s="74" t="s">
        <v>260</v>
      </c>
      <c r="H3" s="86">
        <v>44378</v>
      </c>
      <c r="I3" s="74" t="s">
        <v>259</v>
      </c>
      <c r="J3" s="74" t="s">
        <v>259</v>
      </c>
    </row>
    <row r="4" spans="1:10" x14ac:dyDescent="0.25">
      <c r="A4" s="74">
        <v>3</v>
      </c>
      <c r="B4" s="74" t="s">
        <v>264</v>
      </c>
      <c r="C4" s="74" t="s">
        <v>263</v>
      </c>
      <c r="D4" s="74" t="s">
        <v>300</v>
      </c>
      <c r="E4" s="74" t="s">
        <v>261</v>
      </c>
      <c r="F4" s="74">
        <v>9406.43</v>
      </c>
      <c r="G4" s="74" t="s">
        <v>260</v>
      </c>
      <c r="H4" s="86">
        <v>44378</v>
      </c>
      <c r="I4" s="74" t="s">
        <v>259</v>
      </c>
      <c r="J4" s="74" t="s">
        <v>259</v>
      </c>
    </row>
    <row r="5" spans="1:10" x14ac:dyDescent="0.25">
      <c r="A5" s="74">
        <v>4</v>
      </c>
      <c r="B5" s="74" t="s">
        <v>264</v>
      </c>
      <c r="C5" s="74" t="s">
        <v>263</v>
      </c>
      <c r="D5" s="74" t="s">
        <v>299</v>
      </c>
      <c r="E5" s="74" t="s">
        <v>266</v>
      </c>
      <c r="F5" s="74">
        <v>330.05</v>
      </c>
      <c r="G5" s="74" t="s">
        <v>260</v>
      </c>
      <c r="H5" s="86">
        <v>44378</v>
      </c>
      <c r="I5" s="74" t="s">
        <v>259</v>
      </c>
      <c r="J5" s="74" t="s">
        <v>259</v>
      </c>
    </row>
    <row r="6" spans="1:10" x14ac:dyDescent="0.25">
      <c r="A6" s="74">
        <v>5</v>
      </c>
      <c r="B6" s="74" t="s">
        <v>264</v>
      </c>
      <c r="C6" s="74" t="s">
        <v>263</v>
      </c>
      <c r="D6" s="74" t="s">
        <v>298</v>
      </c>
      <c r="E6" s="74" t="s">
        <v>261</v>
      </c>
      <c r="F6" s="74">
        <v>3361.13</v>
      </c>
      <c r="G6" s="74" t="s">
        <v>260</v>
      </c>
      <c r="H6" s="86">
        <v>44385</v>
      </c>
      <c r="I6" s="74" t="s">
        <v>259</v>
      </c>
      <c r="J6" s="74" t="s">
        <v>259</v>
      </c>
    </row>
    <row r="7" spans="1:10" x14ac:dyDescent="0.25">
      <c r="A7" s="74">
        <v>6</v>
      </c>
      <c r="B7" s="74" t="s">
        <v>264</v>
      </c>
      <c r="C7" s="74" t="s">
        <v>263</v>
      </c>
      <c r="D7" s="74" t="s">
        <v>297</v>
      </c>
      <c r="E7" s="74" t="s">
        <v>261</v>
      </c>
      <c r="F7" s="74">
        <v>3136.04</v>
      </c>
      <c r="G7" s="74" t="s">
        <v>260</v>
      </c>
      <c r="H7" s="86">
        <v>44385</v>
      </c>
      <c r="I7" s="74" t="s">
        <v>259</v>
      </c>
      <c r="J7" s="74" t="s">
        <v>259</v>
      </c>
    </row>
    <row r="8" spans="1:10" x14ac:dyDescent="0.25">
      <c r="A8" s="74">
        <v>7</v>
      </c>
      <c r="B8" s="74" t="s">
        <v>264</v>
      </c>
      <c r="C8" s="74" t="s">
        <v>263</v>
      </c>
      <c r="D8" s="74" t="s">
        <v>296</v>
      </c>
      <c r="E8" s="74" t="s">
        <v>261</v>
      </c>
      <c r="F8" s="74">
        <v>1867.02</v>
      </c>
      <c r="G8" s="74" t="s">
        <v>260</v>
      </c>
      <c r="H8" s="86">
        <v>44397</v>
      </c>
      <c r="I8" s="74" t="s">
        <v>259</v>
      </c>
      <c r="J8" s="74" t="s">
        <v>259</v>
      </c>
    </row>
    <row r="9" spans="1:10" x14ac:dyDescent="0.25">
      <c r="A9" s="74">
        <v>8</v>
      </c>
      <c r="B9" s="74" t="s">
        <v>264</v>
      </c>
      <c r="C9" s="74" t="s">
        <v>263</v>
      </c>
      <c r="D9" s="74" t="s">
        <v>295</v>
      </c>
      <c r="E9" s="74" t="s">
        <v>266</v>
      </c>
      <c r="F9" s="74">
        <v>1778.96</v>
      </c>
      <c r="G9" s="74" t="s">
        <v>260</v>
      </c>
      <c r="H9" s="86">
        <v>44403</v>
      </c>
      <c r="I9" s="74" t="s">
        <v>259</v>
      </c>
      <c r="J9" s="74" t="s">
        <v>259</v>
      </c>
    </row>
    <row r="10" spans="1:10" x14ac:dyDescent="0.25">
      <c r="A10" s="74">
        <v>9</v>
      </c>
      <c r="B10" s="74" t="s">
        <v>264</v>
      </c>
      <c r="C10" s="74" t="s">
        <v>263</v>
      </c>
      <c r="D10" s="74" t="s">
        <v>294</v>
      </c>
      <c r="E10" s="74" t="s">
        <v>266</v>
      </c>
      <c r="F10" s="74">
        <v>10329.75</v>
      </c>
      <c r="G10" s="74" t="s">
        <v>260</v>
      </c>
      <c r="H10" s="86">
        <v>44407</v>
      </c>
      <c r="I10" s="74" t="s">
        <v>259</v>
      </c>
      <c r="J10" s="74" t="s">
        <v>259</v>
      </c>
    </row>
    <row r="11" spans="1:10" x14ac:dyDescent="0.25">
      <c r="A11" s="74">
        <v>10</v>
      </c>
      <c r="B11" s="74" t="s">
        <v>264</v>
      </c>
      <c r="C11" s="74" t="s">
        <v>263</v>
      </c>
      <c r="D11" s="74" t="s">
        <v>293</v>
      </c>
      <c r="E11" s="74" t="s">
        <v>266</v>
      </c>
      <c r="F11" s="74">
        <v>-1983.45</v>
      </c>
      <c r="G11" s="74" t="s">
        <v>260</v>
      </c>
      <c r="H11" s="86">
        <v>44417</v>
      </c>
      <c r="I11" s="74" t="s">
        <v>259</v>
      </c>
      <c r="J11" s="74" t="s">
        <v>259</v>
      </c>
    </row>
    <row r="12" spans="1:10" x14ac:dyDescent="0.25">
      <c r="A12" s="74">
        <v>11</v>
      </c>
      <c r="B12" s="74" t="s">
        <v>264</v>
      </c>
      <c r="C12" s="74" t="s">
        <v>263</v>
      </c>
      <c r="D12" s="74" t="s">
        <v>292</v>
      </c>
      <c r="E12" s="74" t="s">
        <v>271</v>
      </c>
      <c r="F12" s="74">
        <v>21612.03</v>
      </c>
      <c r="G12" s="74" t="s">
        <v>260</v>
      </c>
      <c r="H12" s="86">
        <v>44418</v>
      </c>
      <c r="I12" s="74" t="s">
        <v>259</v>
      </c>
      <c r="J12" s="74" t="s">
        <v>259</v>
      </c>
    </row>
    <row r="13" spans="1:10" x14ac:dyDescent="0.25">
      <c r="A13" s="74">
        <v>12</v>
      </c>
      <c r="B13" s="74" t="s">
        <v>264</v>
      </c>
      <c r="C13" s="74" t="s">
        <v>263</v>
      </c>
      <c r="D13" s="74" t="s">
        <v>291</v>
      </c>
      <c r="E13" s="74" t="s">
        <v>266</v>
      </c>
      <c r="F13" s="74">
        <v>8120.79</v>
      </c>
      <c r="G13" s="74" t="s">
        <v>260</v>
      </c>
      <c r="H13" s="86">
        <v>44434</v>
      </c>
      <c r="I13" s="74" t="s">
        <v>259</v>
      </c>
      <c r="J13" s="74" t="s">
        <v>259</v>
      </c>
    </row>
    <row r="14" spans="1:10" x14ac:dyDescent="0.25">
      <c r="A14" s="74">
        <v>13</v>
      </c>
      <c r="B14" s="74" t="s">
        <v>264</v>
      </c>
      <c r="C14" s="74" t="s">
        <v>263</v>
      </c>
      <c r="D14" s="74" t="s">
        <v>290</v>
      </c>
      <c r="E14" s="74" t="s">
        <v>271</v>
      </c>
      <c r="F14" s="74">
        <v>2982.91</v>
      </c>
      <c r="G14" s="74" t="s">
        <v>260</v>
      </c>
      <c r="H14" s="86">
        <v>44434</v>
      </c>
      <c r="I14" s="74" t="s">
        <v>259</v>
      </c>
      <c r="J14" s="74" t="s">
        <v>259</v>
      </c>
    </row>
    <row r="15" spans="1:10" x14ac:dyDescent="0.25">
      <c r="A15" s="74">
        <v>14</v>
      </c>
      <c r="B15" s="74" t="s">
        <v>264</v>
      </c>
      <c r="C15" s="74" t="s">
        <v>263</v>
      </c>
      <c r="D15" s="74" t="s">
        <v>289</v>
      </c>
      <c r="E15" s="74" t="s">
        <v>261</v>
      </c>
      <c r="F15" s="74">
        <v>2024.95</v>
      </c>
      <c r="G15" s="74" t="s">
        <v>260</v>
      </c>
      <c r="H15" s="86">
        <v>44434</v>
      </c>
      <c r="I15" s="74" t="s">
        <v>259</v>
      </c>
      <c r="J15" s="74" t="s">
        <v>259</v>
      </c>
    </row>
    <row r="16" spans="1:10" x14ac:dyDescent="0.25">
      <c r="A16" s="74">
        <v>15</v>
      </c>
      <c r="B16" s="74" t="s">
        <v>264</v>
      </c>
      <c r="C16" s="74" t="s">
        <v>263</v>
      </c>
      <c r="D16" s="74" t="s">
        <v>288</v>
      </c>
      <c r="E16" s="74" t="s">
        <v>261</v>
      </c>
      <c r="F16" s="74">
        <v>2024.95</v>
      </c>
      <c r="G16" s="74" t="s">
        <v>260</v>
      </c>
      <c r="H16" s="86">
        <v>44438</v>
      </c>
      <c r="I16" s="74" t="s">
        <v>259</v>
      </c>
      <c r="J16" s="74" t="s">
        <v>259</v>
      </c>
    </row>
    <row r="17" spans="1:10" x14ac:dyDescent="0.25">
      <c r="A17" s="74">
        <v>16</v>
      </c>
      <c r="B17" s="74" t="s">
        <v>264</v>
      </c>
      <c r="C17" s="74" t="s">
        <v>263</v>
      </c>
      <c r="D17" s="74" t="s">
        <v>287</v>
      </c>
      <c r="E17" s="74" t="s">
        <v>261</v>
      </c>
      <c r="F17" s="74">
        <v>1244.72</v>
      </c>
      <c r="G17" s="74" t="s">
        <v>260</v>
      </c>
      <c r="H17" s="86">
        <v>44447</v>
      </c>
      <c r="I17" s="74" t="s">
        <v>259</v>
      </c>
      <c r="J17" s="74" t="s">
        <v>259</v>
      </c>
    </row>
    <row r="18" spans="1:10" x14ac:dyDescent="0.25">
      <c r="A18" s="74">
        <v>17</v>
      </c>
      <c r="B18" s="74" t="s">
        <v>264</v>
      </c>
      <c r="C18" s="74" t="s">
        <v>263</v>
      </c>
      <c r="D18" s="74" t="s">
        <v>286</v>
      </c>
      <c r="E18" s="74" t="s">
        <v>266</v>
      </c>
      <c r="F18" s="74">
        <v>5066.67</v>
      </c>
      <c r="G18" s="74" t="s">
        <v>260</v>
      </c>
      <c r="H18" s="86">
        <v>44462</v>
      </c>
      <c r="I18" s="74" t="s">
        <v>259</v>
      </c>
      <c r="J18" s="74" t="s">
        <v>259</v>
      </c>
    </row>
    <row r="19" spans="1:10" x14ac:dyDescent="0.25">
      <c r="A19" s="74">
        <v>18</v>
      </c>
      <c r="B19" s="74" t="s">
        <v>264</v>
      </c>
      <c r="C19" s="74" t="s">
        <v>263</v>
      </c>
      <c r="D19" s="74" t="s">
        <v>285</v>
      </c>
      <c r="E19" s="74" t="s">
        <v>261</v>
      </c>
      <c r="F19" s="74">
        <v>3081.49</v>
      </c>
      <c r="G19" s="74" t="s">
        <v>260</v>
      </c>
      <c r="H19" s="86">
        <v>44462</v>
      </c>
      <c r="I19" s="74" t="s">
        <v>259</v>
      </c>
      <c r="J19" s="74" t="s">
        <v>259</v>
      </c>
    </row>
    <row r="20" spans="1:10" x14ac:dyDescent="0.25">
      <c r="A20" s="74">
        <v>19</v>
      </c>
      <c r="B20" s="74" t="s">
        <v>264</v>
      </c>
      <c r="C20" s="74" t="s">
        <v>263</v>
      </c>
      <c r="D20" s="74" t="s">
        <v>284</v>
      </c>
      <c r="E20" s="74" t="s">
        <v>266</v>
      </c>
      <c r="F20" s="74">
        <v>4089.75</v>
      </c>
      <c r="G20" s="74" t="s">
        <v>260</v>
      </c>
      <c r="H20" s="86">
        <v>44468</v>
      </c>
      <c r="I20" s="74" t="s">
        <v>259</v>
      </c>
      <c r="J20" s="74" t="s">
        <v>259</v>
      </c>
    </row>
    <row r="21" spans="1:10" x14ac:dyDescent="0.25">
      <c r="A21" s="74">
        <v>20</v>
      </c>
      <c r="B21" s="74" t="s">
        <v>264</v>
      </c>
      <c r="C21" s="74" t="s">
        <v>263</v>
      </c>
      <c r="D21" s="74" t="s">
        <v>283</v>
      </c>
      <c r="E21" s="74" t="s">
        <v>261</v>
      </c>
      <c r="F21" s="74">
        <v>2108.65</v>
      </c>
      <c r="G21" s="74" t="s">
        <v>260</v>
      </c>
      <c r="H21" s="86">
        <v>44468</v>
      </c>
      <c r="I21" s="74" t="s">
        <v>259</v>
      </c>
      <c r="J21" s="74" t="s">
        <v>259</v>
      </c>
    </row>
    <row r="22" spans="1:10" x14ac:dyDescent="0.25">
      <c r="A22" s="74">
        <v>21</v>
      </c>
      <c r="B22" s="74" t="s">
        <v>264</v>
      </c>
      <c r="C22" s="74" t="s">
        <v>263</v>
      </c>
      <c r="D22" s="74" t="s">
        <v>282</v>
      </c>
      <c r="E22" s="74" t="s">
        <v>261</v>
      </c>
      <c r="F22" s="74">
        <v>4017.95</v>
      </c>
      <c r="G22" s="74" t="s">
        <v>260</v>
      </c>
      <c r="H22" s="86">
        <v>44468</v>
      </c>
      <c r="I22" s="74" t="s">
        <v>259</v>
      </c>
      <c r="J22" s="74" t="s">
        <v>259</v>
      </c>
    </row>
    <row r="23" spans="1:10" x14ac:dyDescent="0.25">
      <c r="A23" s="74">
        <v>22</v>
      </c>
      <c r="B23" s="74" t="s">
        <v>264</v>
      </c>
      <c r="C23" s="74" t="s">
        <v>263</v>
      </c>
      <c r="D23" s="74" t="s">
        <v>281</v>
      </c>
      <c r="E23" s="74" t="s">
        <v>271</v>
      </c>
      <c r="F23" s="74">
        <v>4291.2700000000004</v>
      </c>
      <c r="G23" s="74" t="s">
        <v>260</v>
      </c>
      <c r="H23" s="86">
        <v>44468</v>
      </c>
      <c r="I23" s="74" t="s">
        <v>259</v>
      </c>
      <c r="J23" s="74" t="s">
        <v>259</v>
      </c>
    </row>
    <row r="24" spans="1:10" x14ac:dyDescent="0.25">
      <c r="A24" s="74">
        <v>23</v>
      </c>
      <c r="B24" s="74" t="s">
        <v>264</v>
      </c>
      <c r="C24" s="74" t="s">
        <v>263</v>
      </c>
      <c r="D24" s="74" t="s">
        <v>280</v>
      </c>
      <c r="E24" s="74" t="s">
        <v>266</v>
      </c>
      <c r="F24" s="74">
        <v>1187.0999999999999</v>
      </c>
      <c r="G24" s="74" t="s">
        <v>260</v>
      </c>
      <c r="H24" s="86">
        <v>44474</v>
      </c>
      <c r="I24" s="74" t="s">
        <v>259</v>
      </c>
      <c r="J24" s="74" t="s">
        <v>259</v>
      </c>
    </row>
    <row r="25" spans="1:10" x14ac:dyDescent="0.25">
      <c r="A25" s="74">
        <v>24</v>
      </c>
      <c r="B25" s="74" t="s">
        <v>264</v>
      </c>
      <c r="C25" s="74" t="s">
        <v>263</v>
      </c>
      <c r="D25" s="74" t="s">
        <v>279</v>
      </c>
      <c r="E25" s="74" t="s">
        <v>269</v>
      </c>
      <c r="F25" s="74">
        <v>1224.77</v>
      </c>
      <c r="G25" s="74" t="s">
        <v>260</v>
      </c>
      <c r="H25" s="86">
        <v>44475</v>
      </c>
      <c r="I25" s="74" t="s">
        <v>259</v>
      </c>
      <c r="J25" s="74" t="s">
        <v>259</v>
      </c>
    </row>
    <row r="26" spans="1:10" x14ac:dyDescent="0.25">
      <c r="A26" s="74">
        <v>25</v>
      </c>
      <c r="B26" s="74" t="s">
        <v>264</v>
      </c>
      <c r="C26" s="74" t="s">
        <v>263</v>
      </c>
      <c r="D26" s="74" t="s">
        <v>278</v>
      </c>
      <c r="E26" s="74" t="s">
        <v>271</v>
      </c>
      <c r="F26" s="74">
        <v>3839.78</v>
      </c>
      <c r="G26" s="74" t="s">
        <v>260</v>
      </c>
      <c r="H26" s="86">
        <v>44498</v>
      </c>
      <c r="I26" s="74" t="s">
        <v>259</v>
      </c>
      <c r="J26" s="74" t="s">
        <v>259</v>
      </c>
    </row>
    <row r="27" spans="1:10" x14ac:dyDescent="0.25">
      <c r="A27" s="74">
        <v>26</v>
      </c>
      <c r="B27" s="74" t="s">
        <v>264</v>
      </c>
      <c r="C27" s="74" t="s">
        <v>263</v>
      </c>
      <c r="D27" s="74" t="s">
        <v>277</v>
      </c>
      <c r="E27" s="74" t="s">
        <v>261</v>
      </c>
      <c r="F27" s="74">
        <v>1774.74</v>
      </c>
      <c r="G27" s="74" t="s">
        <v>260</v>
      </c>
      <c r="H27" s="86">
        <v>44504</v>
      </c>
      <c r="I27" s="74" t="s">
        <v>259</v>
      </c>
      <c r="J27" s="74" t="s">
        <v>259</v>
      </c>
    </row>
    <row r="28" spans="1:10" x14ac:dyDescent="0.25">
      <c r="A28" s="74">
        <v>27</v>
      </c>
      <c r="B28" s="74" t="s">
        <v>264</v>
      </c>
      <c r="C28" s="74" t="s">
        <v>263</v>
      </c>
      <c r="D28" s="74" t="s">
        <v>276</v>
      </c>
      <c r="E28" s="74" t="s">
        <v>266</v>
      </c>
      <c r="F28" s="74">
        <v>501.53</v>
      </c>
      <c r="G28" s="74" t="s">
        <v>260</v>
      </c>
      <c r="H28" s="86">
        <v>44504</v>
      </c>
      <c r="I28" s="74" t="s">
        <v>259</v>
      </c>
      <c r="J28" s="74" t="s">
        <v>259</v>
      </c>
    </row>
    <row r="29" spans="1:10" x14ac:dyDescent="0.25">
      <c r="A29" s="74">
        <v>28</v>
      </c>
      <c r="B29" s="74" t="s">
        <v>264</v>
      </c>
      <c r="C29" s="74" t="s">
        <v>263</v>
      </c>
      <c r="D29" s="74" t="s">
        <v>275</v>
      </c>
      <c r="E29" s="74" t="s">
        <v>266</v>
      </c>
      <c r="F29" s="74">
        <v>832.3</v>
      </c>
      <c r="G29" s="74" t="s">
        <v>260</v>
      </c>
      <c r="H29" s="86">
        <v>44504</v>
      </c>
      <c r="I29" s="74" t="s">
        <v>259</v>
      </c>
      <c r="J29" s="74" t="s">
        <v>259</v>
      </c>
    </row>
    <row r="30" spans="1:10" x14ac:dyDescent="0.25">
      <c r="A30" s="74">
        <v>29</v>
      </c>
      <c r="B30" s="74" t="s">
        <v>264</v>
      </c>
      <c r="C30" s="74" t="s">
        <v>263</v>
      </c>
      <c r="D30" s="74" t="s">
        <v>274</v>
      </c>
      <c r="E30" s="74" t="s">
        <v>271</v>
      </c>
      <c r="F30" s="74">
        <v>957.47</v>
      </c>
      <c r="G30" s="74" t="s">
        <v>260</v>
      </c>
      <c r="H30" s="86">
        <v>44523</v>
      </c>
      <c r="I30" s="74" t="s">
        <v>259</v>
      </c>
      <c r="J30" s="74" t="s">
        <v>259</v>
      </c>
    </row>
    <row r="31" spans="1:10" x14ac:dyDescent="0.25">
      <c r="A31" s="74">
        <v>30</v>
      </c>
      <c r="B31" s="74" t="s">
        <v>264</v>
      </c>
      <c r="C31" s="74" t="s">
        <v>263</v>
      </c>
      <c r="D31" s="74" t="s">
        <v>273</v>
      </c>
      <c r="E31" s="74" t="s">
        <v>261</v>
      </c>
      <c r="F31" s="74">
        <v>1725.23</v>
      </c>
      <c r="G31" s="74" t="s">
        <v>260</v>
      </c>
      <c r="H31" s="86">
        <v>44544</v>
      </c>
      <c r="I31" s="74" t="s">
        <v>259</v>
      </c>
      <c r="J31" s="74" t="s">
        <v>259</v>
      </c>
    </row>
    <row r="32" spans="1:10" x14ac:dyDescent="0.25">
      <c r="A32" s="74">
        <v>31</v>
      </c>
      <c r="B32" s="74" t="s">
        <v>264</v>
      </c>
      <c r="C32" s="74" t="s">
        <v>263</v>
      </c>
      <c r="D32" s="74" t="s">
        <v>272</v>
      </c>
      <c r="E32" s="74" t="s">
        <v>271</v>
      </c>
      <c r="F32" s="74">
        <v>1296.6300000000001</v>
      </c>
      <c r="G32" s="74" t="s">
        <v>260</v>
      </c>
      <c r="H32" s="86">
        <v>44650</v>
      </c>
      <c r="I32" s="74" t="s">
        <v>259</v>
      </c>
      <c r="J32" s="74" t="s">
        <v>259</v>
      </c>
    </row>
    <row r="33" spans="1:10" x14ac:dyDescent="0.25">
      <c r="A33" s="74">
        <v>32</v>
      </c>
      <c r="B33" s="74" t="s">
        <v>264</v>
      </c>
      <c r="C33" s="74" t="s">
        <v>263</v>
      </c>
      <c r="D33" s="74" t="s">
        <v>270</v>
      </c>
      <c r="E33" s="74" t="s">
        <v>269</v>
      </c>
      <c r="F33" s="74">
        <v>0</v>
      </c>
      <c r="G33" s="74" t="s">
        <v>260</v>
      </c>
      <c r="H33" s="86">
        <v>44650</v>
      </c>
      <c r="I33" s="74" t="s">
        <v>259</v>
      </c>
      <c r="J33" s="74" t="s">
        <v>259</v>
      </c>
    </row>
    <row r="34" spans="1:10" x14ac:dyDescent="0.25">
      <c r="A34" s="74">
        <v>33</v>
      </c>
      <c r="B34" s="74" t="s">
        <v>264</v>
      </c>
      <c r="C34" s="74" t="s">
        <v>263</v>
      </c>
      <c r="D34" s="74" t="s">
        <v>268</v>
      </c>
      <c r="E34" s="74" t="s">
        <v>261</v>
      </c>
      <c r="F34" s="74">
        <v>3136.38</v>
      </c>
      <c r="G34" s="74" t="s">
        <v>260</v>
      </c>
      <c r="H34" s="86">
        <v>44753</v>
      </c>
      <c r="I34" s="74" t="s">
        <v>259</v>
      </c>
      <c r="J34" s="74" t="s">
        <v>259</v>
      </c>
    </row>
    <row r="35" spans="1:10" x14ac:dyDescent="0.25">
      <c r="A35" s="74">
        <v>34</v>
      </c>
      <c r="B35" s="74" t="s">
        <v>264</v>
      </c>
      <c r="C35" s="74" t="s">
        <v>263</v>
      </c>
      <c r="D35" s="74" t="s">
        <v>267</v>
      </c>
      <c r="E35" s="74" t="s">
        <v>266</v>
      </c>
      <c r="F35" s="74">
        <v>1843.86</v>
      </c>
      <c r="G35" s="74" t="s">
        <v>260</v>
      </c>
      <c r="H35" s="86">
        <v>44753</v>
      </c>
      <c r="I35" s="74" t="s">
        <v>259</v>
      </c>
      <c r="J35" s="74" t="s">
        <v>259</v>
      </c>
    </row>
    <row r="36" spans="1:10" x14ac:dyDescent="0.25">
      <c r="A36" s="74">
        <v>35</v>
      </c>
      <c r="B36" s="74" t="s">
        <v>264</v>
      </c>
      <c r="C36" s="74" t="s">
        <v>263</v>
      </c>
      <c r="D36" s="74" t="s">
        <v>265</v>
      </c>
      <c r="E36" s="74" t="s">
        <v>261</v>
      </c>
      <c r="F36" s="74">
        <v>3516.11</v>
      </c>
      <c r="G36" s="74" t="s">
        <v>260</v>
      </c>
      <c r="H36" s="86">
        <v>44753</v>
      </c>
      <c r="I36" s="74" t="s">
        <v>259</v>
      </c>
      <c r="J36" s="74" t="s">
        <v>259</v>
      </c>
    </row>
    <row r="37" spans="1:10" x14ac:dyDescent="0.25">
      <c r="A37" s="74">
        <v>36</v>
      </c>
      <c r="B37" s="74" t="s">
        <v>264</v>
      </c>
      <c r="C37" s="74" t="s">
        <v>263</v>
      </c>
      <c r="D37" s="74" t="s">
        <v>262</v>
      </c>
      <c r="E37" s="74" t="s">
        <v>261</v>
      </c>
      <c r="F37" s="74">
        <v>4869.53</v>
      </c>
      <c r="G37" s="74" t="s">
        <v>260</v>
      </c>
      <c r="H37" s="86">
        <v>44753</v>
      </c>
      <c r="I37" s="74" t="s">
        <v>259</v>
      </c>
      <c r="J37" s="74"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Const. Phase</vt:lpstr>
      <vt:lpstr>Sheet2</vt:lpstr>
      <vt:lpstr>Sheet3</vt:lpstr>
      <vt:lpstr>export</vt:lpstr>
      <vt:lpstr>export (2)</vt:lpstr>
      <vt:lpstr>'Const. Phase'!Print_Area</vt:lpstr>
      <vt:lpstr>Sec_Avgs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kquinlan</dc:creator>
  <cp:lastModifiedBy>Edmonson, Matt</cp:lastModifiedBy>
  <cp:lastPrinted>2021-01-26T15:27:35Z</cp:lastPrinted>
  <dcterms:created xsi:type="dcterms:W3CDTF">2008-06-09T13:35:04Z</dcterms:created>
  <dcterms:modified xsi:type="dcterms:W3CDTF">2025-07-27T16:37:15Z</dcterms:modified>
</cp:coreProperties>
</file>